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00" windowHeight="7050" activeTab="0"/>
  </bookViews>
  <sheets>
    <sheet name="Diagram" sheetId="1" r:id="rId1"/>
    <sheet name="ProblemSolver" sheetId="2" r:id="rId2"/>
  </sheets>
  <definedNames/>
  <calcPr fullCalcOnLoad="1"/>
</workbook>
</file>

<file path=xl/sharedStrings.xml><?xml version="1.0" encoding="utf-8"?>
<sst xmlns="http://schemas.openxmlformats.org/spreadsheetml/2006/main" count="133" uniqueCount="130">
  <si>
    <t>S</t>
  </si>
  <si>
    <t>Radius -&gt;</t>
  </si>
  <si>
    <t>Cum Area</t>
  </si>
  <si>
    <t>Side</t>
  </si>
  <si>
    <t>Angle</t>
  </si>
  <si>
    <t>Dist</t>
  </si>
  <si>
    <t>Avg Spread</t>
  </si>
  <si>
    <t>Cum Perimeter</t>
  </si>
  <si>
    <t>Notes</t>
  </si>
  <si>
    <t xml:space="preserve">     distances around perimeter of crown</t>
  </si>
  <si>
    <t>5.  Last s value must equal first s value.</t>
  </si>
  <si>
    <t>Definitions</t>
  </si>
  <si>
    <t>A=area of all triangles</t>
  </si>
  <si>
    <t xml:space="preserve">6.  Radius on row #1 represents the </t>
  </si>
  <si>
    <t xml:space="preserve">     radius of the trunk</t>
  </si>
  <si>
    <t>S=semi-perimeter of a triangle</t>
  </si>
  <si>
    <r>
      <t>A</t>
    </r>
    <r>
      <rPr>
        <vertAlign val="subscript"/>
        <sz val="11"/>
        <rFont val="Arial"/>
        <family val="0"/>
      </rPr>
      <t>j</t>
    </r>
    <r>
      <rPr>
        <sz val="11"/>
        <rFont val="Arial"/>
        <family val="0"/>
      </rPr>
      <t>=area of a triangle</t>
    </r>
  </si>
  <si>
    <t>Area (A)</t>
  </si>
  <si>
    <t>Formulas</t>
  </si>
  <si>
    <t>P=perimeter of the crown</t>
  </si>
  <si>
    <t xml:space="preserve">     distances to tree, i.e. spokes or radii</t>
  </si>
  <si>
    <r>
      <t>7.  P, perimeter of crown is sum of 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 where i is even</t>
    </r>
  </si>
  <si>
    <r>
      <t>s</t>
    </r>
    <r>
      <rPr>
        <b/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</si>
  <si>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</si>
  <si>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4</t>
    </r>
  </si>
  <si>
    <r>
      <t>s</t>
    </r>
    <r>
      <rPr>
        <b/>
        <vertAlign val="subscript"/>
        <sz val="10"/>
        <rFont val="Arial"/>
        <family val="2"/>
      </rPr>
      <t>3</t>
    </r>
  </si>
  <si>
    <r>
      <t>s</t>
    </r>
    <r>
      <rPr>
        <b/>
        <vertAlign val="subscript"/>
        <sz val="10"/>
        <rFont val="Arial"/>
        <family val="2"/>
      </rPr>
      <t>5</t>
    </r>
  </si>
  <si>
    <r>
      <t>s</t>
    </r>
    <r>
      <rPr>
        <vertAlign val="subscript"/>
        <sz val="10"/>
        <rFont val="Arial"/>
        <family val="2"/>
      </rPr>
      <t>6</t>
    </r>
  </si>
  <si>
    <r>
      <t>s</t>
    </r>
    <r>
      <rPr>
        <b/>
        <vertAlign val="subscript"/>
        <sz val="10"/>
        <rFont val="Arial"/>
        <family val="2"/>
      </rPr>
      <t>7</t>
    </r>
  </si>
  <si>
    <r>
      <t>s</t>
    </r>
    <r>
      <rPr>
        <vertAlign val="subscript"/>
        <sz val="10"/>
        <rFont val="Arial"/>
        <family val="2"/>
      </rPr>
      <t>8</t>
    </r>
  </si>
  <si>
    <r>
      <t>s</t>
    </r>
    <r>
      <rPr>
        <b/>
        <vertAlign val="subscript"/>
        <sz val="10"/>
        <rFont val="Arial"/>
        <family val="2"/>
      </rPr>
      <t>9</t>
    </r>
  </si>
  <si>
    <r>
      <t>s</t>
    </r>
    <r>
      <rPr>
        <vertAlign val="subscript"/>
        <sz val="10"/>
        <rFont val="Arial"/>
        <family val="2"/>
      </rPr>
      <t>10</t>
    </r>
  </si>
  <si>
    <r>
      <t>s</t>
    </r>
    <r>
      <rPr>
        <b/>
        <vertAlign val="subscript"/>
        <sz val="10"/>
        <rFont val="Arial"/>
        <family val="2"/>
      </rPr>
      <t>11</t>
    </r>
  </si>
  <si>
    <r>
      <t>s</t>
    </r>
    <r>
      <rPr>
        <vertAlign val="subscript"/>
        <sz val="10"/>
        <rFont val="Arial"/>
        <family val="2"/>
      </rPr>
      <t>12</t>
    </r>
  </si>
  <si>
    <t>Radial Method for determining projected crown area and average crown spread</t>
  </si>
  <si>
    <r>
      <t>s</t>
    </r>
    <r>
      <rPr>
        <b/>
        <vertAlign val="subscript"/>
        <sz val="10"/>
        <rFont val="Arial"/>
        <family val="2"/>
      </rPr>
      <t>13</t>
    </r>
  </si>
  <si>
    <r>
      <t>s</t>
    </r>
    <r>
      <rPr>
        <vertAlign val="subscript"/>
        <sz val="10"/>
        <rFont val="Arial"/>
        <family val="2"/>
      </rPr>
      <t>14</t>
    </r>
  </si>
  <si>
    <r>
      <t>s</t>
    </r>
    <r>
      <rPr>
        <b/>
        <vertAlign val="subscript"/>
        <sz val="10"/>
        <rFont val="Arial"/>
        <family val="2"/>
      </rPr>
      <t>15</t>
    </r>
  </si>
  <si>
    <r>
      <t>s</t>
    </r>
    <r>
      <rPr>
        <vertAlign val="subscript"/>
        <sz val="10"/>
        <rFont val="Arial"/>
        <family val="2"/>
      </rPr>
      <t>16</t>
    </r>
  </si>
  <si>
    <r>
      <t>s</t>
    </r>
    <r>
      <rPr>
        <b/>
        <vertAlign val="subscript"/>
        <sz val="10"/>
        <rFont val="Arial"/>
        <family val="2"/>
      </rPr>
      <t>17</t>
    </r>
  </si>
  <si>
    <r>
      <t>s</t>
    </r>
    <r>
      <rPr>
        <vertAlign val="subscript"/>
        <sz val="10"/>
        <rFont val="Arial"/>
        <family val="2"/>
      </rPr>
      <t>18</t>
    </r>
  </si>
  <si>
    <r>
      <t>s</t>
    </r>
    <r>
      <rPr>
        <b/>
        <vertAlign val="subscript"/>
        <sz val="10"/>
        <rFont val="Arial"/>
        <family val="2"/>
      </rPr>
      <t>19</t>
    </r>
  </si>
  <si>
    <r>
      <t>s</t>
    </r>
    <r>
      <rPr>
        <vertAlign val="subscript"/>
        <sz val="10"/>
        <rFont val="Arial"/>
        <family val="2"/>
      </rPr>
      <t>20</t>
    </r>
  </si>
  <si>
    <r>
      <t>s</t>
    </r>
    <r>
      <rPr>
        <b/>
        <vertAlign val="subscript"/>
        <sz val="10"/>
        <rFont val="Arial"/>
        <family val="2"/>
      </rPr>
      <t>21</t>
    </r>
  </si>
  <si>
    <r>
      <t>s</t>
    </r>
    <r>
      <rPr>
        <vertAlign val="subscript"/>
        <sz val="10"/>
        <rFont val="Arial"/>
        <family val="2"/>
      </rPr>
      <t>22</t>
    </r>
  </si>
  <si>
    <r>
      <t>S</t>
    </r>
    <r>
      <rPr>
        <b/>
        <vertAlign val="subscript"/>
        <sz val="10"/>
        <rFont val="Arial"/>
        <family val="2"/>
      </rPr>
      <t>23</t>
    </r>
  </si>
  <si>
    <r>
      <t>s</t>
    </r>
    <r>
      <rPr>
        <vertAlign val="subscript"/>
        <sz val="10"/>
        <rFont val="Arial"/>
        <family val="2"/>
      </rPr>
      <t>24</t>
    </r>
  </si>
  <si>
    <r>
      <t>s</t>
    </r>
    <r>
      <rPr>
        <b/>
        <vertAlign val="subscript"/>
        <sz val="10"/>
        <rFont val="Arial"/>
        <family val="2"/>
      </rPr>
      <t>25</t>
    </r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</si>
  <si>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</si>
  <si>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</si>
  <si>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</si>
  <si>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4</t>
    </r>
  </si>
  <si>
    <r>
      <t>a</t>
    </r>
    <r>
      <rPr>
        <vertAlign val="subscript"/>
        <sz val="10"/>
        <rFont val="Arial"/>
        <family val="2"/>
      </rPr>
      <t>5</t>
    </r>
  </si>
  <si>
    <r>
      <t>a</t>
    </r>
    <r>
      <rPr>
        <vertAlign val="subscript"/>
        <sz val="10"/>
        <rFont val="Arial"/>
        <family val="2"/>
      </rPr>
      <t>6</t>
    </r>
  </si>
  <si>
    <r>
      <t>a</t>
    </r>
    <r>
      <rPr>
        <vertAlign val="subscript"/>
        <sz val="10"/>
        <rFont val="Arial"/>
        <family val="2"/>
      </rPr>
      <t>7</t>
    </r>
  </si>
  <si>
    <r>
      <t>a</t>
    </r>
    <r>
      <rPr>
        <vertAlign val="subscript"/>
        <sz val="10"/>
        <rFont val="Arial"/>
        <family val="2"/>
      </rPr>
      <t>8</t>
    </r>
  </si>
  <si>
    <r>
      <t>a</t>
    </r>
    <r>
      <rPr>
        <vertAlign val="subscript"/>
        <sz val="10"/>
        <rFont val="Arial"/>
        <family val="2"/>
      </rPr>
      <t>9</t>
    </r>
  </si>
  <si>
    <r>
      <t>a</t>
    </r>
    <r>
      <rPr>
        <vertAlign val="subscript"/>
        <sz val="10"/>
        <rFont val="Arial"/>
        <family val="2"/>
      </rPr>
      <t>10</t>
    </r>
  </si>
  <si>
    <r>
      <t>a</t>
    </r>
    <r>
      <rPr>
        <vertAlign val="subscript"/>
        <sz val="10"/>
        <rFont val="Arial"/>
        <family val="2"/>
      </rPr>
      <t>11</t>
    </r>
  </si>
  <si>
    <r>
      <t>a</t>
    </r>
    <r>
      <rPr>
        <vertAlign val="subscript"/>
        <sz val="10"/>
        <rFont val="Arial"/>
        <family val="2"/>
      </rPr>
      <t>12</t>
    </r>
  </si>
  <si>
    <r>
      <t>a</t>
    </r>
    <r>
      <rPr>
        <vertAlign val="subscript"/>
        <sz val="10"/>
        <rFont val="Arial"/>
        <family val="2"/>
      </rPr>
      <t>13</t>
    </r>
  </si>
  <si>
    <r>
      <t>a</t>
    </r>
    <r>
      <rPr>
        <vertAlign val="subscript"/>
        <sz val="10"/>
        <rFont val="Arial"/>
        <family val="2"/>
      </rPr>
      <t>14</t>
    </r>
  </si>
  <si>
    <r>
      <t>a</t>
    </r>
    <r>
      <rPr>
        <vertAlign val="subscript"/>
        <sz val="10"/>
        <rFont val="Arial"/>
        <family val="2"/>
      </rPr>
      <t>15</t>
    </r>
  </si>
  <si>
    <r>
      <t>a</t>
    </r>
    <r>
      <rPr>
        <vertAlign val="subscript"/>
        <sz val="10"/>
        <rFont val="Arial"/>
        <family val="2"/>
      </rPr>
      <t>16</t>
    </r>
  </si>
  <si>
    <r>
      <t>a</t>
    </r>
    <r>
      <rPr>
        <vertAlign val="subscript"/>
        <sz val="10"/>
        <rFont val="Arial"/>
        <family val="2"/>
      </rPr>
      <t>17</t>
    </r>
  </si>
  <si>
    <r>
      <t>a</t>
    </r>
    <r>
      <rPr>
        <vertAlign val="subscript"/>
        <sz val="10"/>
        <rFont val="Arial"/>
        <family val="2"/>
      </rPr>
      <t>18</t>
    </r>
  </si>
  <si>
    <r>
      <t>a</t>
    </r>
    <r>
      <rPr>
        <vertAlign val="subscript"/>
        <sz val="10"/>
        <rFont val="Arial"/>
        <family val="2"/>
      </rPr>
      <t>19</t>
    </r>
  </si>
  <si>
    <r>
      <t>a</t>
    </r>
    <r>
      <rPr>
        <vertAlign val="subscript"/>
        <sz val="10"/>
        <rFont val="Arial"/>
        <family val="2"/>
      </rPr>
      <t>20</t>
    </r>
  </si>
  <si>
    <r>
      <t>a</t>
    </r>
    <r>
      <rPr>
        <vertAlign val="subscript"/>
        <sz val="10"/>
        <rFont val="Arial"/>
        <family val="2"/>
      </rPr>
      <t>21</t>
    </r>
  </si>
  <si>
    <r>
      <t>a</t>
    </r>
    <r>
      <rPr>
        <vertAlign val="subscript"/>
        <sz val="10"/>
        <rFont val="Arial"/>
        <family val="2"/>
      </rPr>
      <t>22</t>
    </r>
  </si>
  <si>
    <r>
      <t>a</t>
    </r>
    <r>
      <rPr>
        <vertAlign val="subscript"/>
        <sz val="10"/>
        <rFont val="Arial"/>
        <family val="2"/>
      </rPr>
      <t>23</t>
    </r>
  </si>
  <si>
    <r>
      <t>a</t>
    </r>
    <r>
      <rPr>
        <vertAlign val="subscript"/>
        <sz val="10"/>
        <rFont val="Arial"/>
        <family val="2"/>
      </rPr>
      <t>24</t>
    </r>
  </si>
  <si>
    <r>
      <t>a</t>
    </r>
    <r>
      <rPr>
        <vertAlign val="subscript"/>
        <sz val="10"/>
        <rFont val="Arial"/>
        <family val="2"/>
      </rPr>
      <t>25</t>
    </r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</si>
  <si>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</si>
  <si>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</si>
  <si>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3</t>
    </r>
  </si>
  <si>
    <r>
      <t>S</t>
    </r>
    <r>
      <rPr>
        <vertAlign val="subscript"/>
        <sz val="10"/>
        <rFont val="Arial"/>
        <family val="2"/>
      </rPr>
      <t>4</t>
    </r>
  </si>
  <si>
    <r>
      <t>S</t>
    </r>
    <r>
      <rPr>
        <vertAlign val="subscript"/>
        <sz val="10"/>
        <rFont val="Arial"/>
        <family val="2"/>
      </rPr>
      <t>5</t>
    </r>
  </si>
  <si>
    <r>
      <t>S</t>
    </r>
    <r>
      <rPr>
        <vertAlign val="subscript"/>
        <sz val="10"/>
        <rFont val="Arial"/>
        <family val="2"/>
      </rPr>
      <t>6</t>
    </r>
  </si>
  <si>
    <r>
      <t>S</t>
    </r>
    <r>
      <rPr>
        <vertAlign val="subscript"/>
        <sz val="10"/>
        <rFont val="Arial"/>
        <family val="2"/>
      </rPr>
      <t>7</t>
    </r>
  </si>
  <si>
    <r>
      <t>S</t>
    </r>
    <r>
      <rPr>
        <vertAlign val="subscript"/>
        <sz val="10"/>
        <rFont val="Arial"/>
        <family val="2"/>
      </rPr>
      <t>8</t>
    </r>
  </si>
  <si>
    <r>
      <t>S</t>
    </r>
    <r>
      <rPr>
        <vertAlign val="subscript"/>
        <sz val="10"/>
        <rFont val="Arial"/>
        <family val="2"/>
      </rPr>
      <t>9</t>
    </r>
  </si>
  <si>
    <r>
      <t>S</t>
    </r>
    <r>
      <rPr>
        <vertAlign val="subscript"/>
        <sz val="10"/>
        <rFont val="Arial"/>
        <family val="2"/>
      </rPr>
      <t>10</t>
    </r>
  </si>
  <si>
    <r>
      <t>S</t>
    </r>
    <r>
      <rPr>
        <vertAlign val="subscript"/>
        <sz val="10"/>
        <rFont val="Arial"/>
        <family val="2"/>
      </rPr>
      <t>11</t>
    </r>
  </si>
  <si>
    <r>
      <t>S</t>
    </r>
    <r>
      <rPr>
        <vertAlign val="subscript"/>
        <sz val="10"/>
        <rFont val="Arial"/>
        <family val="2"/>
      </rPr>
      <t>12</t>
    </r>
  </si>
  <si>
    <r>
      <t>S</t>
    </r>
    <r>
      <rPr>
        <vertAlign val="subscript"/>
        <sz val="10"/>
        <rFont val="Arial"/>
        <family val="2"/>
      </rPr>
      <t>13</t>
    </r>
  </si>
  <si>
    <r>
      <t>S</t>
    </r>
    <r>
      <rPr>
        <vertAlign val="subscript"/>
        <sz val="10"/>
        <rFont val="Arial"/>
        <family val="2"/>
      </rPr>
      <t>14</t>
    </r>
  </si>
  <si>
    <r>
      <t>S</t>
    </r>
    <r>
      <rPr>
        <vertAlign val="subscript"/>
        <sz val="10"/>
        <rFont val="Arial"/>
        <family val="2"/>
      </rPr>
      <t>15</t>
    </r>
  </si>
  <si>
    <r>
      <t>S</t>
    </r>
    <r>
      <rPr>
        <vertAlign val="subscript"/>
        <sz val="10"/>
        <rFont val="Arial"/>
        <family val="2"/>
      </rPr>
      <t>16</t>
    </r>
  </si>
  <si>
    <r>
      <t>S</t>
    </r>
    <r>
      <rPr>
        <vertAlign val="subscript"/>
        <sz val="10"/>
        <rFont val="Arial"/>
        <family val="2"/>
      </rPr>
      <t>17</t>
    </r>
  </si>
  <si>
    <r>
      <t>S</t>
    </r>
    <r>
      <rPr>
        <vertAlign val="subscript"/>
        <sz val="10"/>
        <rFont val="Arial"/>
        <family val="2"/>
      </rPr>
      <t>18</t>
    </r>
  </si>
  <si>
    <r>
      <t>S</t>
    </r>
    <r>
      <rPr>
        <vertAlign val="subscript"/>
        <sz val="10"/>
        <rFont val="Arial"/>
        <family val="2"/>
      </rPr>
      <t>19</t>
    </r>
  </si>
  <si>
    <r>
      <t>S</t>
    </r>
    <r>
      <rPr>
        <vertAlign val="subscript"/>
        <sz val="10"/>
        <rFont val="Arial"/>
        <family val="2"/>
      </rPr>
      <t>20</t>
    </r>
  </si>
  <si>
    <r>
      <t>S</t>
    </r>
    <r>
      <rPr>
        <vertAlign val="subscript"/>
        <sz val="10"/>
        <rFont val="Arial"/>
        <family val="2"/>
      </rPr>
      <t>21</t>
    </r>
  </si>
  <si>
    <r>
      <t>S</t>
    </r>
    <r>
      <rPr>
        <vertAlign val="subscript"/>
        <sz val="10"/>
        <rFont val="Arial"/>
        <family val="2"/>
      </rPr>
      <t>22</t>
    </r>
  </si>
  <si>
    <r>
      <t>S</t>
    </r>
    <r>
      <rPr>
        <vertAlign val="subscript"/>
        <sz val="10"/>
        <rFont val="Arial"/>
        <family val="2"/>
      </rPr>
      <t>23</t>
    </r>
  </si>
  <si>
    <r>
      <t>S</t>
    </r>
    <r>
      <rPr>
        <vertAlign val="subscript"/>
        <sz val="10"/>
        <rFont val="Arial"/>
        <family val="2"/>
      </rPr>
      <t>24</t>
    </r>
  </si>
  <si>
    <r>
      <t>S</t>
    </r>
    <r>
      <rPr>
        <vertAlign val="subscript"/>
        <sz val="10"/>
        <rFont val="Arial"/>
        <family val="2"/>
      </rPr>
      <t>25</t>
    </r>
  </si>
  <si>
    <t>Calc length</t>
  </si>
  <si>
    <t xml:space="preserve"> 1. Odd-numbered subscripts of s values represent </t>
  </si>
  <si>
    <t>2.  Even-numbered subscripts of s values represent</t>
  </si>
  <si>
    <r>
      <t>3.  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represent sides of 1st triangle</t>
    </r>
  </si>
  <si>
    <r>
      <t>4.   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,s</t>
    </r>
    <r>
      <rPr>
        <vertAlign val="subscript"/>
        <sz val="10"/>
        <rFont val="Arial"/>
        <family val="2"/>
      </rPr>
      <t>4,</t>
    </r>
    <r>
      <rPr>
        <sz val="10"/>
        <rFont val="Arial"/>
        <family val="0"/>
      </rPr>
      <t>s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represent sides of 2nd triangle, etc.</t>
    </r>
  </si>
  <si>
    <t xml:space="preserve"> 1. The problem is to calculate the </t>
  </si>
  <si>
    <t xml:space="preserve">     area of the crown projected onto a</t>
  </si>
  <si>
    <t>2.  The ProblemSolver automates the</t>
  </si>
  <si>
    <t xml:space="preserve">     process.</t>
  </si>
  <si>
    <r>
      <t>s</t>
    </r>
    <r>
      <rPr>
        <vertAlign val="subscript"/>
        <sz val="11"/>
        <rFont val="Arial"/>
        <family val="0"/>
      </rPr>
      <t>i</t>
    </r>
    <r>
      <rPr>
        <sz val="11"/>
        <rFont val="Arial"/>
        <family val="0"/>
      </rPr>
      <t>=distance from eye to trunk</t>
    </r>
  </si>
  <si>
    <r>
      <t>a</t>
    </r>
    <r>
      <rPr>
        <vertAlign val="subscript"/>
        <sz val="11"/>
        <rFont val="Arial"/>
        <family val="0"/>
      </rPr>
      <t>i</t>
    </r>
    <r>
      <rPr>
        <sz val="11"/>
        <rFont val="Arial"/>
        <family val="0"/>
      </rPr>
      <t>=slope angle of s</t>
    </r>
    <r>
      <rPr>
        <vertAlign val="subscript"/>
        <sz val="11"/>
        <rFont val="Arial"/>
        <family val="0"/>
      </rPr>
      <t>i</t>
    </r>
  </si>
  <si>
    <r>
      <t>S</t>
    </r>
    <r>
      <rPr>
        <vertAlign val="subscript"/>
        <sz val="11"/>
        <rFont val="Arial"/>
        <family val="0"/>
      </rPr>
      <t>i</t>
    </r>
    <r>
      <rPr>
        <sz val="11"/>
        <rFont val="Arial"/>
        <family val="0"/>
      </rPr>
      <t>=length of a side of a triangle</t>
    </r>
  </si>
  <si>
    <t>3.  A ribbon is placed around the trunk.</t>
  </si>
  <si>
    <r>
      <t>4.   s</t>
    </r>
    <r>
      <rPr>
        <vertAlign val="subscript"/>
        <sz val="11"/>
        <rFont val="Arial"/>
        <family val="0"/>
      </rPr>
      <t>i</t>
    </r>
    <r>
      <rPr>
        <sz val="11"/>
        <rFont val="Arial"/>
        <family val="0"/>
      </rPr>
      <t xml:space="preserve"> is the distance from the eye to the</t>
    </r>
  </si>
  <si>
    <t xml:space="preserve">      ribbon on the trunk. The direction is </t>
  </si>
  <si>
    <t xml:space="preserve">      always toward the center of the tree</t>
  </si>
  <si>
    <r>
      <t>5.  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includes the radius of the trunk.</t>
    </r>
  </si>
  <si>
    <t xml:space="preserve">     horizontal plane(practically the ground).</t>
  </si>
  <si>
    <r>
      <t>s</t>
    </r>
    <r>
      <rPr>
        <b/>
        <vertAlign val="subscript"/>
        <sz val="10"/>
        <rFont val="Arial"/>
        <family val="2"/>
      </rPr>
      <t>26</t>
    </r>
  </si>
  <si>
    <r>
      <t>a</t>
    </r>
    <r>
      <rPr>
        <vertAlign val="subscript"/>
        <sz val="10"/>
        <rFont val="Arial"/>
        <family val="2"/>
      </rPr>
      <t>26</t>
    </r>
  </si>
  <si>
    <r>
      <t>S</t>
    </r>
    <r>
      <rPr>
        <vertAlign val="subscript"/>
        <sz val="10"/>
        <rFont val="Arial"/>
        <family val="2"/>
      </rPr>
      <t>26</t>
    </r>
  </si>
  <si>
    <r>
      <t>s</t>
    </r>
    <r>
      <rPr>
        <b/>
        <vertAlign val="subscript"/>
        <sz val="10"/>
        <rFont val="Arial"/>
        <family val="2"/>
      </rPr>
      <t>27</t>
    </r>
  </si>
  <si>
    <r>
      <t>a</t>
    </r>
    <r>
      <rPr>
        <vertAlign val="subscript"/>
        <sz val="10"/>
        <rFont val="Arial"/>
        <family val="2"/>
      </rPr>
      <t>27</t>
    </r>
  </si>
  <si>
    <r>
      <t>S</t>
    </r>
    <r>
      <rPr>
        <vertAlign val="subscript"/>
        <sz val="10"/>
        <rFont val="Arial"/>
        <family val="2"/>
      </rPr>
      <t>27</t>
    </r>
  </si>
  <si>
    <r>
      <t>s</t>
    </r>
    <r>
      <rPr>
        <vertAlign val="subscript"/>
        <sz val="10"/>
        <rFont val="Arial"/>
        <family val="2"/>
      </rPr>
      <t>28</t>
    </r>
  </si>
  <si>
    <r>
      <t>a</t>
    </r>
    <r>
      <rPr>
        <vertAlign val="subscript"/>
        <sz val="10"/>
        <rFont val="Arial"/>
        <family val="2"/>
      </rPr>
      <t>28</t>
    </r>
  </si>
  <si>
    <r>
      <t>S</t>
    </r>
    <r>
      <rPr>
        <vertAlign val="subscript"/>
        <sz val="10"/>
        <rFont val="Arial"/>
        <family val="2"/>
      </rPr>
      <t>28</t>
    </r>
  </si>
  <si>
    <r>
      <t>s</t>
    </r>
    <r>
      <rPr>
        <b/>
        <vertAlign val="subscript"/>
        <sz val="10"/>
        <rFont val="Arial"/>
        <family val="2"/>
      </rPr>
      <t>29</t>
    </r>
  </si>
  <si>
    <r>
      <t>a</t>
    </r>
    <r>
      <rPr>
        <vertAlign val="subscript"/>
        <sz val="10"/>
        <rFont val="Arial"/>
        <family val="2"/>
      </rPr>
      <t>29</t>
    </r>
  </si>
  <si>
    <r>
      <t>S</t>
    </r>
    <r>
      <rPr>
        <vertAlign val="subscript"/>
        <sz val="10"/>
        <rFont val="Arial"/>
        <family val="2"/>
      </rPr>
      <t>29</t>
    </r>
  </si>
  <si>
    <t>Enter Value</t>
  </si>
  <si>
    <t>R=radius of trunk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</si>
</sst>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2" fontId="2" fillId="3" borderId="5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 horizontal="right"/>
    </xf>
    <xf numFmtId="2" fontId="0" fillId="2" borderId="5" xfId="0" applyNumberForma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5" xfId="0" applyFill="1" applyBorder="1" applyAlignment="1">
      <alignment/>
    </xf>
    <xf numFmtId="2" fontId="2" fillId="3" borderId="6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5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4" borderId="2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2" fontId="2" fillId="2" borderId="4" xfId="0" applyNumberFormat="1" applyFont="1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2" fillId="3" borderId="14" xfId="0" applyFont="1" applyFill="1" applyBorder="1" applyAlignment="1">
      <alignment/>
    </xf>
    <xf numFmtId="2" fontId="2" fillId="3" borderId="1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114300</xdr:rowOff>
    </xdr:from>
    <xdr:to>
      <xdr:col>4</xdr:col>
      <xdr:colOff>400050</xdr:colOff>
      <xdr:row>17</xdr:row>
      <xdr:rowOff>0</xdr:rowOff>
    </xdr:to>
    <xdr:sp>
      <xdr:nvSpPr>
        <xdr:cNvPr id="1" name="Polygon 1"/>
        <xdr:cNvSpPr>
          <a:spLocks/>
        </xdr:cNvSpPr>
      </xdr:nvSpPr>
      <xdr:spPr>
        <a:xfrm>
          <a:off x="295275" y="600075"/>
          <a:ext cx="2543175" cy="2647950"/>
        </a:xfrm>
        <a:custGeom>
          <a:pathLst>
            <a:path h="155" w="216">
              <a:moveTo>
                <a:pt x="68" y="3"/>
              </a:moveTo>
              <a:cubicBezTo>
                <a:pt x="60" y="4"/>
                <a:pt x="58" y="3"/>
                <a:pt x="52" y="7"/>
              </a:cubicBezTo>
              <a:cubicBezTo>
                <a:pt x="49" y="16"/>
                <a:pt x="46" y="18"/>
                <a:pt x="37" y="21"/>
              </a:cubicBezTo>
              <a:cubicBezTo>
                <a:pt x="34" y="22"/>
                <a:pt x="27" y="24"/>
                <a:pt x="27" y="24"/>
              </a:cubicBezTo>
              <a:cubicBezTo>
                <a:pt x="24" y="34"/>
                <a:pt x="24" y="34"/>
                <a:pt x="15" y="40"/>
              </a:cubicBezTo>
              <a:cubicBezTo>
                <a:pt x="13" y="45"/>
                <a:pt x="17" y="51"/>
                <a:pt x="14" y="55"/>
              </a:cubicBezTo>
              <a:cubicBezTo>
                <a:pt x="12" y="58"/>
                <a:pt x="5" y="61"/>
                <a:pt x="5" y="61"/>
              </a:cubicBezTo>
              <a:cubicBezTo>
                <a:pt x="1" y="67"/>
                <a:pt x="2" y="76"/>
                <a:pt x="0" y="83"/>
              </a:cubicBezTo>
              <a:cubicBezTo>
                <a:pt x="1" y="89"/>
                <a:pt x="3" y="98"/>
                <a:pt x="9" y="100"/>
              </a:cubicBezTo>
              <a:cubicBezTo>
                <a:pt x="10" y="104"/>
                <a:pt x="12" y="106"/>
                <a:pt x="15" y="108"/>
              </a:cubicBezTo>
              <a:cubicBezTo>
                <a:pt x="20" y="115"/>
                <a:pt x="17" y="113"/>
                <a:pt x="22" y="116"/>
              </a:cubicBezTo>
              <a:cubicBezTo>
                <a:pt x="25" y="121"/>
                <a:pt x="29" y="119"/>
                <a:pt x="34" y="121"/>
              </a:cubicBezTo>
              <a:cubicBezTo>
                <a:pt x="35" y="124"/>
                <a:pt x="35" y="130"/>
                <a:pt x="37" y="132"/>
              </a:cubicBezTo>
              <a:cubicBezTo>
                <a:pt x="40" y="135"/>
                <a:pt x="49" y="138"/>
                <a:pt x="49" y="138"/>
              </a:cubicBezTo>
              <a:cubicBezTo>
                <a:pt x="58" y="137"/>
                <a:pt x="66" y="137"/>
                <a:pt x="74" y="134"/>
              </a:cubicBezTo>
              <a:cubicBezTo>
                <a:pt x="77" y="136"/>
                <a:pt x="79" y="144"/>
                <a:pt x="82" y="145"/>
              </a:cubicBezTo>
              <a:cubicBezTo>
                <a:pt x="87" y="147"/>
                <a:pt x="91" y="148"/>
                <a:pt x="96" y="149"/>
              </a:cubicBezTo>
              <a:cubicBezTo>
                <a:pt x="100" y="151"/>
                <a:pt x="108" y="155"/>
                <a:pt x="108" y="155"/>
              </a:cubicBezTo>
              <a:cubicBezTo>
                <a:pt x="116" y="154"/>
                <a:pt x="123" y="152"/>
                <a:pt x="131" y="150"/>
              </a:cubicBezTo>
              <a:cubicBezTo>
                <a:pt x="134" y="148"/>
                <a:pt x="140" y="146"/>
                <a:pt x="140" y="146"/>
              </a:cubicBezTo>
              <a:cubicBezTo>
                <a:pt x="142" y="143"/>
                <a:pt x="145" y="141"/>
                <a:pt x="147" y="138"/>
              </a:cubicBezTo>
              <a:cubicBezTo>
                <a:pt x="148" y="135"/>
                <a:pt x="147" y="130"/>
                <a:pt x="150" y="129"/>
              </a:cubicBezTo>
              <a:cubicBezTo>
                <a:pt x="157" y="127"/>
                <a:pt x="154" y="128"/>
                <a:pt x="159" y="125"/>
              </a:cubicBezTo>
              <a:cubicBezTo>
                <a:pt x="160" y="121"/>
                <a:pt x="159" y="119"/>
                <a:pt x="158" y="115"/>
              </a:cubicBezTo>
              <a:cubicBezTo>
                <a:pt x="160" y="108"/>
                <a:pt x="163" y="110"/>
                <a:pt x="170" y="108"/>
              </a:cubicBezTo>
              <a:cubicBezTo>
                <a:pt x="173" y="107"/>
                <a:pt x="178" y="106"/>
                <a:pt x="178" y="106"/>
              </a:cubicBezTo>
              <a:cubicBezTo>
                <a:pt x="184" y="102"/>
                <a:pt x="188" y="96"/>
                <a:pt x="192" y="90"/>
              </a:cubicBezTo>
              <a:cubicBezTo>
                <a:pt x="191" y="82"/>
                <a:pt x="192" y="86"/>
                <a:pt x="189" y="78"/>
              </a:cubicBezTo>
              <a:cubicBezTo>
                <a:pt x="189" y="77"/>
                <a:pt x="188" y="75"/>
                <a:pt x="188" y="75"/>
              </a:cubicBezTo>
              <a:cubicBezTo>
                <a:pt x="198" y="72"/>
                <a:pt x="207" y="71"/>
                <a:pt x="216" y="65"/>
              </a:cubicBezTo>
              <a:cubicBezTo>
                <a:pt x="208" y="63"/>
                <a:pt x="209" y="58"/>
                <a:pt x="203" y="54"/>
              </a:cubicBezTo>
              <a:cubicBezTo>
                <a:pt x="201" y="53"/>
                <a:pt x="197" y="50"/>
                <a:pt x="197" y="50"/>
              </a:cubicBezTo>
              <a:cubicBezTo>
                <a:pt x="189" y="39"/>
                <a:pt x="185" y="38"/>
                <a:pt x="172" y="35"/>
              </a:cubicBezTo>
              <a:cubicBezTo>
                <a:pt x="168" y="29"/>
                <a:pt x="163" y="25"/>
                <a:pt x="157" y="21"/>
              </a:cubicBezTo>
              <a:cubicBezTo>
                <a:pt x="144" y="22"/>
                <a:pt x="138" y="20"/>
                <a:pt x="127" y="24"/>
              </a:cubicBezTo>
              <a:cubicBezTo>
                <a:pt x="113" y="23"/>
                <a:pt x="118" y="21"/>
                <a:pt x="109" y="15"/>
              </a:cubicBezTo>
              <a:cubicBezTo>
                <a:pt x="107" y="9"/>
                <a:pt x="105" y="8"/>
                <a:pt x="99" y="6"/>
              </a:cubicBezTo>
              <a:cubicBezTo>
                <a:pt x="96" y="5"/>
                <a:pt x="90" y="3"/>
                <a:pt x="90" y="3"/>
              </a:cubicBezTo>
              <a:cubicBezTo>
                <a:pt x="87" y="4"/>
                <a:pt x="83" y="6"/>
                <a:pt x="80" y="4"/>
              </a:cubicBezTo>
              <a:lnTo>
                <a:pt x="74" y="0"/>
              </a:lnTo>
              <a:cubicBezTo>
                <a:pt x="74" y="0"/>
                <a:pt x="65" y="3"/>
                <a:pt x="65" y="3"/>
              </a:cubicBezTo>
              <a:cubicBezTo>
                <a:pt x="64" y="3"/>
                <a:pt x="67" y="3"/>
                <a:pt x="68" y="3"/>
              </a:cubicBez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123825</xdr:rowOff>
    </xdr:from>
    <xdr:to>
      <xdr:col>2</xdr:col>
      <xdr:colOff>200025</xdr:colOff>
      <xdr:row>9</xdr:row>
      <xdr:rowOff>85725</xdr:rowOff>
    </xdr:to>
    <xdr:sp>
      <xdr:nvSpPr>
        <xdr:cNvPr id="2" name="Oval 2"/>
        <xdr:cNvSpPr>
          <a:spLocks/>
        </xdr:cNvSpPr>
      </xdr:nvSpPr>
      <xdr:spPr>
        <a:xfrm>
          <a:off x="1285875" y="1743075"/>
          <a:ext cx="133350" cy="142875"/>
        </a:xfrm>
        <a:prstGeom prst="ellipse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9</xdr:row>
      <xdr:rowOff>47625</xdr:rowOff>
    </xdr:from>
    <xdr:to>
      <xdr:col>2</xdr:col>
      <xdr:colOff>133350</xdr:colOff>
      <xdr:row>15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819150" y="1847850"/>
          <a:ext cx="5334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15</xdr:row>
      <xdr:rowOff>47625</xdr:rowOff>
    </xdr:from>
    <xdr:to>
      <xdr:col>2</xdr:col>
      <xdr:colOff>323850</xdr:colOff>
      <xdr:row>16</xdr:row>
      <xdr:rowOff>142875</xdr:rowOff>
    </xdr:to>
    <xdr:sp>
      <xdr:nvSpPr>
        <xdr:cNvPr id="4" name="Line 4"/>
        <xdr:cNvSpPr>
          <a:spLocks/>
        </xdr:cNvSpPr>
      </xdr:nvSpPr>
      <xdr:spPr>
        <a:xfrm>
          <a:off x="809625" y="2971800"/>
          <a:ext cx="733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9</xdr:row>
      <xdr:rowOff>47625</xdr:rowOff>
    </xdr:from>
    <xdr:to>
      <xdr:col>2</xdr:col>
      <xdr:colOff>323850</xdr:colOff>
      <xdr:row>16</xdr:row>
      <xdr:rowOff>142875</xdr:rowOff>
    </xdr:to>
    <xdr:sp>
      <xdr:nvSpPr>
        <xdr:cNvPr id="5" name="Line 5"/>
        <xdr:cNvSpPr>
          <a:spLocks/>
        </xdr:cNvSpPr>
      </xdr:nvSpPr>
      <xdr:spPr>
        <a:xfrm flipH="1" flipV="1">
          <a:off x="1362075" y="1847850"/>
          <a:ext cx="1809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</xdr:row>
      <xdr:rowOff>47625</xdr:rowOff>
    </xdr:from>
    <xdr:to>
      <xdr:col>2</xdr:col>
      <xdr:colOff>57150</xdr:colOff>
      <xdr:row>12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2975" y="226695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342900</xdr:colOff>
      <xdr:row>15</xdr:row>
      <xdr:rowOff>104775</xdr:rowOff>
    </xdr:from>
    <xdr:to>
      <xdr:col>2</xdr:col>
      <xdr:colOff>66675</xdr:colOff>
      <xdr:row>17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2500" y="30289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47625</xdr:colOff>
      <xdr:row>12</xdr:row>
      <xdr:rowOff>0</xdr:rowOff>
    </xdr:from>
    <xdr:to>
      <xdr:col>2</xdr:col>
      <xdr:colOff>381000</xdr:colOff>
      <xdr:row>13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66825" y="24003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133350</xdr:colOff>
      <xdr:row>9</xdr:row>
      <xdr:rowOff>28575</xdr:rowOff>
    </xdr:from>
    <xdr:to>
      <xdr:col>3</xdr:col>
      <xdr:colOff>123825</xdr:colOff>
      <xdr:row>15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352550" y="1828800"/>
          <a:ext cx="6000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152400</xdr:rowOff>
    </xdr:from>
    <xdr:to>
      <xdr:col>3</xdr:col>
      <xdr:colOff>123825</xdr:colOff>
      <xdr:row>16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1524000" y="3076575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16</xdr:row>
      <xdr:rowOff>38100</xdr:rowOff>
    </xdr:from>
    <xdr:to>
      <xdr:col>3</xdr:col>
      <xdr:colOff>219075</xdr:colOff>
      <xdr:row>17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0" y="3124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381000</xdr:colOff>
      <xdr:row>12</xdr:row>
      <xdr:rowOff>123825</xdr:rowOff>
    </xdr:from>
    <xdr:to>
      <xdr:col>3</xdr:col>
      <xdr:colOff>104775</xdr:colOff>
      <xdr:row>14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00200" y="25241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114300</xdr:colOff>
      <xdr:row>9</xdr:row>
      <xdr:rowOff>28575</xdr:rowOff>
    </xdr:from>
    <xdr:to>
      <xdr:col>3</xdr:col>
      <xdr:colOff>533400</xdr:colOff>
      <xdr:row>12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1333500" y="1828800"/>
          <a:ext cx="10287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47625</xdr:rowOff>
    </xdr:from>
    <xdr:to>
      <xdr:col>3</xdr:col>
      <xdr:colOff>523875</xdr:colOff>
      <xdr:row>15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1924050" y="2447925"/>
          <a:ext cx="428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13</xdr:row>
      <xdr:rowOff>123825</xdr:rowOff>
    </xdr:from>
    <xdr:to>
      <xdr:col>4</xdr:col>
      <xdr:colOff>0</xdr:colOff>
      <xdr:row>15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05025" y="27241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</xdr:col>
      <xdr:colOff>38100</xdr:colOff>
      <xdr:row>11</xdr:row>
      <xdr:rowOff>0</xdr:rowOff>
    </xdr:from>
    <xdr:to>
      <xdr:col>3</xdr:col>
      <xdr:colOff>371475</xdr:colOff>
      <xdr:row>12</xdr:row>
      <xdr:rowOff>104775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866900" y="221932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3</xdr:col>
      <xdr:colOff>276225</xdr:colOff>
      <xdr:row>8</xdr:row>
      <xdr:rowOff>85725</xdr:rowOff>
    </xdr:from>
    <xdr:to>
      <xdr:col>4</xdr:col>
      <xdr:colOff>0</xdr:colOff>
      <xdr:row>10</xdr:row>
      <xdr:rowOff>28575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105025" y="170497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142875</xdr:colOff>
      <xdr:row>8</xdr:row>
      <xdr:rowOff>95250</xdr:rowOff>
    </xdr:from>
    <xdr:to>
      <xdr:col>4</xdr:col>
      <xdr:colOff>361950</xdr:colOff>
      <xdr:row>9</xdr:row>
      <xdr:rowOff>47625</xdr:rowOff>
    </xdr:to>
    <xdr:sp>
      <xdr:nvSpPr>
        <xdr:cNvPr id="18" name="Line 18"/>
        <xdr:cNvSpPr>
          <a:spLocks/>
        </xdr:cNvSpPr>
      </xdr:nvSpPr>
      <xdr:spPr>
        <a:xfrm flipH="1">
          <a:off x="1362075" y="1714500"/>
          <a:ext cx="1438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104775</xdr:rowOff>
    </xdr:from>
    <xdr:to>
      <xdr:col>4</xdr:col>
      <xdr:colOff>371475</xdr:colOff>
      <xdr:row>12</xdr:row>
      <xdr:rowOff>66675</xdr:rowOff>
    </xdr:to>
    <xdr:sp>
      <xdr:nvSpPr>
        <xdr:cNvPr id="19" name="Line 19"/>
        <xdr:cNvSpPr>
          <a:spLocks/>
        </xdr:cNvSpPr>
      </xdr:nvSpPr>
      <xdr:spPr>
        <a:xfrm flipV="1">
          <a:off x="2343150" y="1724025"/>
          <a:ext cx="4667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114300</xdr:rowOff>
    </xdr:from>
    <xdr:to>
      <xdr:col>4</xdr:col>
      <xdr:colOff>419100</xdr:colOff>
      <xdr:row>12</xdr:row>
      <xdr:rowOff>57150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24125" y="21526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314325</xdr:colOff>
      <xdr:row>4</xdr:row>
      <xdr:rowOff>200025</xdr:rowOff>
    </xdr:from>
    <xdr:to>
      <xdr:col>4</xdr:col>
      <xdr:colOff>352425</xdr:colOff>
      <xdr:row>8</xdr:row>
      <xdr:rowOff>95250</xdr:rowOff>
    </xdr:to>
    <xdr:sp>
      <xdr:nvSpPr>
        <xdr:cNvPr id="21" name="Line 21"/>
        <xdr:cNvSpPr>
          <a:spLocks/>
        </xdr:cNvSpPr>
      </xdr:nvSpPr>
      <xdr:spPr>
        <a:xfrm flipH="1" flipV="1">
          <a:off x="2143125" y="923925"/>
          <a:ext cx="6477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</xdr:row>
      <xdr:rowOff>200025</xdr:rowOff>
    </xdr:from>
    <xdr:to>
      <xdr:col>3</xdr:col>
      <xdr:colOff>314325</xdr:colOff>
      <xdr:row>9</xdr:row>
      <xdr:rowOff>47625</xdr:rowOff>
    </xdr:to>
    <xdr:sp>
      <xdr:nvSpPr>
        <xdr:cNvPr id="22" name="Line 22"/>
        <xdr:cNvSpPr>
          <a:spLocks/>
        </xdr:cNvSpPr>
      </xdr:nvSpPr>
      <xdr:spPr>
        <a:xfrm flipH="1">
          <a:off x="1362075" y="923925"/>
          <a:ext cx="7810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76200</xdr:rowOff>
    </xdr:from>
    <xdr:to>
      <xdr:col>4</xdr:col>
      <xdr:colOff>352425</xdr:colOff>
      <xdr:row>6</xdr:row>
      <xdr:rowOff>161925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457450" y="10382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0</xdr:colOff>
      <xdr:row>6</xdr:row>
      <xdr:rowOff>47625</xdr:rowOff>
    </xdr:from>
    <xdr:to>
      <xdr:col>3</xdr:col>
      <xdr:colOff>333375</xdr:colOff>
      <xdr:row>7</xdr:row>
      <xdr:rowOff>133350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828800" y="12477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523875</xdr:colOff>
      <xdr:row>3</xdr:row>
      <xdr:rowOff>85725</xdr:rowOff>
    </xdr:from>
    <xdr:to>
      <xdr:col>3</xdr:col>
      <xdr:colOff>314325</xdr:colOff>
      <xdr:row>4</xdr:row>
      <xdr:rowOff>200025</xdr:rowOff>
    </xdr:to>
    <xdr:sp>
      <xdr:nvSpPr>
        <xdr:cNvPr id="25" name="Line 25"/>
        <xdr:cNvSpPr>
          <a:spLocks/>
        </xdr:cNvSpPr>
      </xdr:nvSpPr>
      <xdr:spPr>
        <a:xfrm flipH="1" flipV="1">
          <a:off x="1133475" y="571500"/>
          <a:ext cx="1009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19050</xdr:rowOff>
    </xdr:from>
    <xdr:to>
      <xdr:col>2</xdr:col>
      <xdr:colOff>342900</xdr:colOff>
      <xdr:row>7</xdr:row>
      <xdr:rowOff>104775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228725" y="12192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2</xdr:col>
      <xdr:colOff>438150</xdr:colOff>
      <xdr:row>3</xdr:row>
      <xdr:rowOff>66675</xdr:rowOff>
    </xdr:from>
    <xdr:to>
      <xdr:col>3</xdr:col>
      <xdr:colOff>161925</xdr:colOff>
      <xdr:row>4</xdr:row>
      <xdr:rowOff>114300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657350" y="55245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</xdr:col>
      <xdr:colOff>533400</xdr:colOff>
      <xdr:row>3</xdr:row>
      <xdr:rowOff>95250</xdr:rowOff>
    </xdr:from>
    <xdr:to>
      <xdr:col>2</xdr:col>
      <xdr:colOff>114300</xdr:colOff>
      <xdr:row>9</xdr:row>
      <xdr:rowOff>38100</xdr:rowOff>
    </xdr:to>
    <xdr:sp>
      <xdr:nvSpPr>
        <xdr:cNvPr id="28" name="Line 28"/>
        <xdr:cNvSpPr>
          <a:spLocks/>
        </xdr:cNvSpPr>
      </xdr:nvSpPr>
      <xdr:spPr>
        <a:xfrm flipH="1" flipV="1">
          <a:off x="1143000" y="581025"/>
          <a:ext cx="190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95250</xdr:rowOff>
    </xdr:from>
    <xdr:to>
      <xdr:col>1</xdr:col>
      <xdr:colOff>533400</xdr:colOff>
      <xdr:row>5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638175" y="581025"/>
          <a:ext cx="504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95250</xdr:rowOff>
    </xdr:from>
    <xdr:to>
      <xdr:col>1</xdr:col>
      <xdr:colOff>571500</xdr:colOff>
      <xdr:row>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847725" y="105727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57150</xdr:colOff>
      <xdr:row>3</xdr:row>
      <xdr:rowOff>47625</xdr:rowOff>
    </xdr:from>
    <xdr:to>
      <xdr:col>1</xdr:col>
      <xdr:colOff>390525</xdr:colOff>
      <xdr:row>4</xdr:row>
      <xdr:rowOff>95250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66750" y="53340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2</xdr:col>
      <xdr:colOff>133350</xdr:colOff>
      <xdr:row>9</xdr:row>
      <xdr:rowOff>28575</xdr:rowOff>
    </xdr:to>
    <xdr:sp>
      <xdr:nvSpPr>
        <xdr:cNvPr id="32" name="Line 32"/>
        <xdr:cNvSpPr>
          <a:spLocks/>
        </xdr:cNvSpPr>
      </xdr:nvSpPr>
      <xdr:spPr>
        <a:xfrm flipH="1" flipV="1">
          <a:off x="638175" y="962025"/>
          <a:ext cx="7143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19050</xdr:rowOff>
    </xdr:from>
    <xdr:to>
      <xdr:col>1</xdr:col>
      <xdr:colOff>0</xdr:colOff>
      <xdr:row>8</xdr:row>
      <xdr:rowOff>123825</xdr:rowOff>
    </xdr:to>
    <xdr:sp>
      <xdr:nvSpPr>
        <xdr:cNvPr id="33" name="Line 33"/>
        <xdr:cNvSpPr>
          <a:spLocks/>
        </xdr:cNvSpPr>
      </xdr:nvSpPr>
      <xdr:spPr>
        <a:xfrm flipH="1">
          <a:off x="314325" y="981075"/>
          <a:ext cx="295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</xdr:row>
      <xdr:rowOff>133350</xdr:rowOff>
    </xdr:from>
    <xdr:to>
      <xdr:col>2</xdr:col>
      <xdr:colOff>123825</xdr:colOff>
      <xdr:row>9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314325" y="1752600"/>
          <a:ext cx="1028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7</xdr:row>
      <xdr:rowOff>104775</xdr:rowOff>
    </xdr:from>
    <xdr:to>
      <xdr:col>1</xdr:col>
      <xdr:colOff>304800</xdr:colOff>
      <xdr:row>9</xdr:row>
      <xdr:rowOff>47625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81025" y="15430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0</xdr:col>
      <xdr:colOff>247650</xdr:colOff>
      <xdr:row>5</xdr:row>
      <xdr:rowOff>142875</xdr:rowOff>
    </xdr:from>
    <xdr:to>
      <xdr:col>0</xdr:col>
      <xdr:colOff>581025</xdr:colOff>
      <xdr:row>7</xdr:row>
      <xdr:rowOff>47625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47650" y="1104900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0</xdr:col>
      <xdr:colOff>295275</xdr:colOff>
      <xdr:row>8</xdr:row>
      <xdr:rowOff>114300</xdr:rowOff>
    </xdr:from>
    <xdr:to>
      <xdr:col>0</xdr:col>
      <xdr:colOff>333375</xdr:colOff>
      <xdr:row>10</xdr:row>
      <xdr:rowOff>142875</xdr:rowOff>
    </xdr:to>
    <xdr:sp>
      <xdr:nvSpPr>
        <xdr:cNvPr id="37" name="Line 37"/>
        <xdr:cNvSpPr>
          <a:spLocks/>
        </xdr:cNvSpPr>
      </xdr:nvSpPr>
      <xdr:spPr>
        <a:xfrm flipH="1">
          <a:off x="295275" y="1733550"/>
          <a:ext cx="38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9</xdr:row>
      <xdr:rowOff>19050</xdr:rowOff>
    </xdr:from>
    <xdr:to>
      <xdr:col>2</xdr:col>
      <xdr:colOff>133350</xdr:colOff>
      <xdr:row>10</xdr:row>
      <xdr:rowOff>142875</xdr:rowOff>
    </xdr:to>
    <xdr:sp>
      <xdr:nvSpPr>
        <xdr:cNvPr id="38" name="Line 38"/>
        <xdr:cNvSpPr>
          <a:spLocks/>
        </xdr:cNvSpPr>
      </xdr:nvSpPr>
      <xdr:spPr>
        <a:xfrm flipV="1">
          <a:off x="285750" y="1819275"/>
          <a:ext cx="10668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123825</xdr:rowOff>
    </xdr:from>
    <xdr:to>
      <xdr:col>0</xdr:col>
      <xdr:colOff>438150</xdr:colOff>
      <xdr:row>10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4775" y="174307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419100</xdr:colOff>
      <xdr:row>9</xdr:row>
      <xdr:rowOff>57150</xdr:rowOff>
    </xdr:from>
    <xdr:to>
      <xdr:col>1</xdr:col>
      <xdr:colOff>142875</xdr:colOff>
      <xdr:row>11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19100" y="185737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0</xdr:col>
      <xdr:colOff>285750</xdr:colOff>
      <xdr:row>10</xdr:row>
      <xdr:rowOff>142875</xdr:rowOff>
    </xdr:from>
    <xdr:to>
      <xdr:col>1</xdr:col>
      <xdr:colOff>190500</xdr:colOff>
      <xdr:row>15</xdr:row>
      <xdr:rowOff>38100</xdr:rowOff>
    </xdr:to>
    <xdr:sp>
      <xdr:nvSpPr>
        <xdr:cNvPr id="41" name="Line 41"/>
        <xdr:cNvSpPr>
          <a:spLocks/>
        </xdr:cNvSpPr>
      </xdr:nvSpPr>
      <xdr:spPr>
        <a:xfrm>
          <a:off x="285750" y="2181225"/>
          <a:ext cx="5143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12</xdr:row>
      <xdr:rowOff>95250</xdr:rowOff>
    </xdr:from>
    <xdr:to>
      <xdr:col>1</xdr:col>
      <xdr:colOff>57150</xdr:colOff>
      <xdr:row>14</xdr:row>
      <xdr:rowOff>38100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33375" y="24955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3</xdr:col>
      <xdr:colOff>9525</xdr:colOff>
      <xdr:row>12</xdr:row>
      <xdr:rowOff>66675</xdr:rowOff>
    </xdr:from>
    <xdr:to>
      <xdr:col>3</xdr:col>
      <xdr:colOff>342900</xdr:colOff>
      <xdr:row>14</xdr:row>
      <xdr:rowOff>9525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1838325" y="24669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276225</xdr:colOff>
      <xdr:row>14</xdr:row>
      <xdr:rowOff>9525</xdr:rowOff>
    </xdr:from>
    <xdr:to>
      <xdr:col>3</xdr:col>
      <xdr:colOff>0</xdr:colOff>
      <xdr:row>15</xdr:row>
      <xdr:rowOff>114300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1495425" y="27717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447675</xdr:colOff>
      <xdr:row>13</xdr:row>
      <xdr:rowOff>38100</xdr:rowOff>
    </xdr:from>
    <xdr:to>
      <xdr:col>2</xdr:col>
      <xdr:colOff>171450</xdr:colOff>
      <xdr:row>14</xdr:row>
      <xdr:rowOff>142875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1057275" y="26384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276225</xdr:colOff>
      <xdr:row>9</xdr:row>
      <xdr:rowOff>123825</xdr:rowOff>
    </xdr:from>
    <xdr:to>
      <xdr:col>4</xdr:col>
      <xdr:colOff>0</xdr:colOff>
      <xdr:row>11</xdr:row>
      <xdr:rowOff>66675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2105025" y="1924050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238125</xdr:colOff>
      <xdr:row>6</xdr:row>
      <xdr:rowOff>95250</xdr:rowOff>
    </xdr:from>
    <xdr:to>
      <xdr:col>3</xdr:col>
      <xdr:colOff>571500</xdr:colOff>
      <xdr:row>8</xdr:row>
      <xdr:rowOff>19050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2066925" y="129540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238125</xdr:colOff>
      <xdr:row>5</xdr:row>
      <xdr:rowOff>38100</xdr:rowOff>
    </xdr:from>
    <xdr:to>
      <xdr:col>2</xdr:col>
      <xdr:colOff>571500</xdr:colOff>
      <xdr:row>6</xdr:row>
      <xdr:rowOff>123825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1457325" y="10001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266700</xdr:colOff>
      <xdr:row>4</xdr:row>
      <xdr:rowOff>66675</xdr:rowOff>
    </xdr:from>
    <xdr:to>
      <xdr:col>1</xdr:col>
      <xdr:colOff>600075</xdr:colOff>
      <xdr:row>5</xdr:row>
      <xdr:rowOff>114300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876300" y="7905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523875</xdr:colOff>
      <xdr:row>6</xdr:row>
      <xdr:rowOff>76200</xdr:rowOff>
    </xdr:from>
    <xdr:to>
      <xdr:col>1</xdr:col>
      <xdr:colOff>247650</xdr:colOff>
      <xdr:row>8</xdr:row>
      <xdr:rowOff>0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523875" y="127635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590550</xdr:colOff>
      <xdr:row>8</xdr:row>
      <xdr:rowOff>142875</xdr:rowOff>
    </xdr:from>
    <xdr:to>
      <xdr:col>1</xdr:col>
      <xdr:colOff>314325</xdr:colOff>
      <xdr:row>10</xdr:row>
      <xdr:rowOff>85725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590550" y="176212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561975</xdr:colOff>
      <xdr:row>10</xdr:row>
      <xdr:rowOff>142875</xdr:rowOff>
    </xdr:from>
    <xdr:to>
      <xdr:col>1</xdr:col>
      <xdr:colOff>285750</xdr:colOff>
      <xdr:row>12</xdr:row>
      <xdr:rowOff>85725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561975" y="21812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2">
      <selection activeCell="K16" sqref="K16"/>
    </sheetView>
  </sheetViews>
  <sheetFormatPr defaultColWidth="9.140625" defaultRowHeight="12.75"/>
  <cols>
    <col min="14" max="14" width="12.140625" style="0" customWidth="1"/>
  </cols>
  <sheetData>
    <row r="1" spans="1:14" ht="12.75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>
      <c r="A3" s="38"/>
      <c r="B3" s="39"/>
      <c r="C3" s="39"/>
      <c r="D3" s="39"/>
      <c r="E3" s="39"/>
      <c r="F3" s="39"/>
      <c r="G3" s="41" t="s">
        <v>11</v>
      </c>
      <c r="H3" s="1"/>
      <c r="I3" s="39"/>
      <c r="J3" s="39"/>
      <c r="K3" s="41" t="s">
        <v>8</v>
      </c>
      <c r="L3" s="39"/>
      <c r="M3" s="39"/>
      <c r="N3" s="40"/>
    </row>
    <row r="4" spans="1:14" ht="18.75">
      <c r="A4" s="38"/>
      <c r="B4" s="39"/>
      <c r="C4" s="39"/>
      <c r="D4" s="39"/>
      <c r="E4" s="39"/>
      <c r="F4" s="39"/>
      <c r="G4" s="42" t="s">
        <v>107</v>
      </c>
      <c r="H4" s="1"/>
      <c r="I4" s="39"/>
      <c r="J4" s="39"/>
      <c r="K4" s="42" t="s">
        <v>103</v>
      </c>
      <c r="L4" s="39"/>
      <c r="M4" s="39"/>
      <c r="N4" s="40"/>
    </row>
    <row r="5" spans="1:14" ht="18.75">
      <c r="A5" s="38"/>
      <c r="B5" s="39"/>
      <c r="C5" s="39"/>
      <c r="D5" s="39"/>
      <c r="E5" s="39"/>
      <c r="F5" s="39"/>
      <c r="G5" s="34" t="s">
        <v>108</v>
      </c>
      <c r="H5" s="1"/>
      <c r="I5" s="39"/>
      <c r="J5" s="39"/>
      <c r="K5" s="42" t="s">
        <v>104</v>
      </c>
      <c r="L5" s="39"/>
      <c r="M5" s="39"/>
      <c r="N5" s="40"/>
    </row>
    <row r="6" spans="1:14" ht="18.75">
      <c r="A6" s="38"/>
      <c r="B6" s="39"/>
      <c r="C6" s="39"/>
      <c r="D6" s="39"/>
      <c r="E6" s="39"/>
      <c r="F6" s="39"/>
      <c r="G6" s="34" t="s">
        <v>109</v>
      </c>
      <c r="H6" s="1"/>
      <c r="I6" s="39"/>
      <c r="J6" s="39"/>
      <c r="K6" s="42" t="s">
        <v>115</v>
      </c>
      <c r="L6" s="39"/>
      <c r="M6" s="39"/>
      <c r="N6" s="40"/>
    </row>
    <row r="7" spans="1:14" ht="18.75">
      <c r="A7" s="38"/>
      <c r="B7" s="39"/>
      <c r="C7" s="39"/>
      <c r="D7" s="39"/>
      <c r="E7" s="39"/>
      <c r="F7" s="39"/>
      <c r="G7" s="42" t="s">
        <v>16</v>
      </c>
      <c r="H7" s="1"/>
      <c r="I7" s="39"/>
      <c r="J7" s="39"/>
      <c r="K7" s="42" t="s">
        <v>105</v>
      </c>
      <c r="L7" s="39"/>
      <c r="M7" s="39"/>
      <c r="N7" s="40"/>
    </row>
    <row r="8" spans="1:14" ht="14.25">
      <c r="A8" s="38"/>
      <c r="B8" s="39"/>
      <c r="C8" s="39"/>
      <c r="D8" s="39"/>
      <c r="E8" s="39"/>
      <c r="F8" s="39"/>
      <c r="G8" s="42" t="s">
        <v>12</v>
      </c>
      <c r="H8" s="1"/>
      <c r="I8" s="39"/>
      <c r="J8" s="39"/>
      <c r="K8" s="42" t="s">
        <v>106</v>
      </c>
      <c r="L8" s="39"/>
      <c r="M8" s="39"/>
      <c r="N8" s="40"/>
    </row>
    <row r="9" spans="1:14" ht="14.25">
      <c r="A9" s="38"/>
      <c r="B9" s="39"/>
      <c r="C9" s="39"/>
      <c r="D9" s="39"/>
      <c r="E9" s="39"/>
      <c r="F9" s="39"/>
      <c r="G9" s="42" t="s">
        <v>15</v>
      </c>
      <c r="H9" s="39"/>
      <c r="I9" s="39"/>
      <c r="J9" s="39"/>
      <c r="K9" s="42" t="s">
        <v>110</v>
      </c>
      <c r="L9" s="39"/>
      <c r="M9" s="39"/>
      <c r="N9" s="40"/>
    </row>
    <row r="10" spans="1:14" ht="18.75">
      <c r="A10" s="38"/>
      <c r="B10" s="39"/>
      <c r="C10" s="39"/>
      <c r="D10" s="39"/>
      <c r="E10" s="39"/>
      <c r="F10" s="39"/>
      <c r="G10" s="42" t="s">
        <v>19</v>
      </c>
      <c r="H10" s="41"/>
      <c r="I10" s="39"/>
      <c r="J10" s="39"/>
      <c r="K10" s="42" t="s">
        <v>111</v>
      </c>
      <c r="L10" s="39"/>
      <c r="M10" s="39"/>
      <c r="N10" s="40"/>
    </row>
    <row r="11" spans="1:14" ht="14.25">
      <c r="A11" s="38"/>
      <c r="B11" s="39"/>
      <c r="C11" s="39"/>
      <c r="D11" s="39"/>
      <c r="E11" s="39"/>
      <c r="F11" s="39"/>
      <c r="G11" s="1" t="s">
        <v>129</v>
      </c>
      <c r="H11" s="39"/>
      <c r="I11" s="39"/>
      <c r="J11" s="39"/>
      <c r="K11" s="42" t="s">
        <v>112</v>
      </c>
      <c r="L11" s="39"/>
      <c r="M11" s="39"/>
      <c r="N11" s="40"/>
    </row>
    <row r="12" spans="1:14" ht="14.25">
      <c r="A12" s="38"/>
      <c r="B12" s="39"/>
      <c r="C12" s="39"/>
      <c r="D12" s="39"/>
      <c r="E12" s="39"/>
      <c r="F12" s="39"/>
      <c r="G12" s="41" t="s">
        <v>18</v>
      </c>
      <c r="H12" s="39"/>
      <c r="I12" s="39"/>
      <c r="J12" s="39"/>
      <c r="K12" s="42" t="s">
        <v>113</v>
      </c>
      <c r="L12" s="39"/>
      <c r="M12" s="39"/>
      <c r="N12" s="40"/>
    </row>
    <row r="13" spans="1:14" ht="15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 t="s">
        <v>114</v>
      </c>
      <c r="L13" s="39"/>
      <c r="M13" s="39"/>
      <c r="N13" s="40"/>
    </row>
    <row r="14" spans="1:14" ht="12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</row>
    <row r="15" spans="1:14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</row>
    <row r="18" spans="1:14" ht="12.75">
      <c r="A18" s="38"/>
      <c r="B18" s="39"/>
      <c r="C18" s="39"/>
      <c r="D18" s="39"/>
      <c r="E18" s="39"/>
      <c r="F18" s="39"/>
      <c r="G18" s="39"/>
      <c r="H18" s="41"/>
      <c r="I18" s="39"/>
      <c r="J18" s="39"/>
      <c r="K18" s="39"/>
      <c r="L18" s="39"/>
      <c r="M18" s="39"/>
      <c r="N18" s="40"/>
    </row>
    <row r="19" spans="1:14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4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</row>
  </sheetData>
  <sheetProtection sheet="1" objects="1" scenarios="1"/>
  <printOptions/>
  <pageMargins left="0.75" right="0.75" top="1" bottom="1" header="0.5" footer="0.5"/>
  <pageSetup horizontalDpi="200" verticalDpi="200" orientation="portrait" r:id="rId8"/>
  <drawing r:id="rId7"/>
  <legacyDrawing r:id="rId6"/>
  <oleObjects>
    <oleObject progId="Equation.3" shapeId="49001939" r:id="rId1"/>
    <oleObject progId="Equation.3" shapeId="49007642" r:id="rId2"/>
    <oleObject progId="Equation.3" shapeId="49058361" r:id="rId3"/>
    <oleObject progId="Equation.3" shapeId="49127753" r:id="rId4"/>
    <oleObject progId="Equation.3" shapeId="5262677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E20" sqref="E20"/>
    </sheetView>
  </sheetViews>
  <sheetFormatPr defaultColWidth="9.140625" defaultRowHeight="12.75"/>
  <cols>
    <col min="2" max="2" width="11.28125" style="0" customWidth="1"/>
    <col min="3" max="3" width="6.28125" style="0" customWidth="1"/>
    <col min="4" max="4" width="11.28125" style="0" customWidth="1"/>
    <col min="5" max="5" width="5.28125" style="0" customWidth="1"/>
    <col min="6" max="6" width="11.140625" style="3" customWidth="1"/>
    <col min="7" max="7" width="6.7109375" style="3" customWidth="1"/>
    <col min="8" max="8" width="9.140625" style="3" customWidth="1"/>
    <col min="9" max="9" width="9.7109375" style="3" customWidth="1"/>
    <col min="10" max="10" width="14.7109375" style="3" customWidth="1"/>
    <col min="14" max="14" width="17.421875" style="0" customWidth="1"/>
  </cols>
  <sheetData>
    <row r="1" spans="1:14" ht="12.75">
      <c r="A1" s="4" t="s">
        <v>1</v>
      </c>
      <c r="B1" s="48">
        <v>3</v>
      </c>
      <c r="C1" s="8"/>
      <c r="D1" s="9"/>
      <c r="E1" s="8"/>
      <c r="F1" s="10"/>
      <c r="G1" s="18"/>
      <c r="H1" s="18"/>
      <c r="I1" s="18"/>
      <c r="J1" s="18"/>
      <c r="K1" s="31"/>
      <c r="L1" s="32"/>
      <c r="M1" s="32"/>
      <c r="N1" s="33"/>
    </row>
    <row r="2" spans="1:14" ht="12.75">
      <c r="A2" s="13" t="s">
        <v>5</v>
      </c>
      <c r="B2" s="14" t="s">
        <v>128</v>
      </c>
      <c r="C2" s="15" t="s">
        <v>4</v>
      </c>
      <c r="D2" s="14" t="s">
        <v>128</v>
      </c>
      <c r="E2" s="19" t="s">
        <v>3</v>
      </c>
      <c r="F2" s="16" t="s">
        <v>98</v>
      </c>
      <c r="G2" s="52" t="s">
        <v>0</v>
      </c>
      <c r="H2" s="17" t="s">
        <v>17</v>
      </c>
      <c r="I2" s="21" t="s">
        <v>2</v>
      </c>
      <c r="J2" s="17" t="s">
        <v>7</v>
      </c>
      <c r="K2" s="17" t="s">
        <v>8</v>
      </c>
      <c r="L2" s="31"/>
      <c r="M2" s="32"/>
      <c r="N2" s="33"/>
    </row>
    <row r="3" spans="1:14" ht="15.75">
      <c r="A3" s="5" t="s">
        <v>22</v>
      </c>
      <c r="B3" s="46">
        <v>56</v>
      </c>
      <c r="C3" s="6" t="s">
        <v>48</v>
      </c>
      <c r="D3" s="47">
        <v>0</v>
      </c>
      <c r="E3" s="6" t="s">
        <v>73</v>
      </c>
      <c r="F3" s="11">
        <f>IF(OR(ISBLANK(B3),ISBLANK(C3))," ",B3*COS(D3*PI()/180)+$B$1)</f>
        <v>59</v>
      </c>
      <c r="G3" s="10"/>
      <c r="H3" s="10"/>
      <c r="I3" s="10"/>
      <c r="J3" s="10"/>
      <c r="K3" s="23" t="s">
        <v>99</v>
      </c>
      <c r="L3" s="23"/>
      <c r="M3" s="23"/>
      <c r="N3" s="24"/>
    </row>
    <row r="4" spans="1:14" ht="15.75">
      <c r="A4" s="6" t="s">
        <v>23</v>
      </c>
      <c r="B4" s="46">
        <v>15</v>
      </c>
      <c r="C4" s="6" t="s">
        <v>49</v>
      </c>
      <c r="D4" s="47">
        <v>0</v>
      </c>
      <c r="E4" s="6" t="s">
        <v>74</v>
      </c>
      <c r="F4" s="11">
        <f aca="true" t="shared" si="0" ref="F4:F31">IF(OR(ISBLANK(B4),ISBLANK(C4))," ",B4*COS(D4*PI()/180)+$B$1)</f>
        <v>18</v>
      </c>
      <c r="G4" s="11"/>
      <c r="H4" s="11"/>
      <c r="I4" s="11"/>
      <c r="J4" s="11">
        <f>IF(F4=" "," ",F4)</f>
        <v>18</v>
      </c>
      <c r="K4" s="26" t="s">
        <v>20</v>
      </c>
      <c r="L4" s="26"/>
      <c r="M4" s="26"/>
      <c r="N4" s="27"/>
    </row>
    <row r="5" spans="1:14" ht="15.75">
      <c r="A5" s="5" t="s">
        <v>25</v>
      </c>
      <c r="B5" s="46">
        <v>51</v>
      </c>
      <c r="C5" s="6" t="s">
        <v>50</v>
      </c>
      <c r="D5" s="47">
        <v>0</v>
      </c>
      <c r="E5" s="6" t="s">
        <v>75</v>
      </c>
      <c r="F5" s="11">
        <f t="shared" si="0"/>
        <v>54</v>
      </c>
      <c r="G5" s="11">
        <f>IF(F5=" "," ",0.5*(SUM(F3:F5)))</f>
        <v>65.5</v>
      </c>
      <c r="H5" s="11">
        <f>IF(G5=" "," ",SQRT(G5*(G5-F3)*(G5-F4)*(G5-F5)))</f>
        <v>482.2509072049528</v>
      </c>
      <c r="I5" s="11">
        <f>IF(H5=" "," ",H5)</f>
        <v>482.2509072049528</v>
      </c>
      <c r="J5" s="11"/>
      <c r="K5" s="26" t="s">
        <v>100</v>
      </c>
      <c r="L5" s="26"/>
      <c r="M5" s="26"/>
      <c r="N5" s="27"/>
    </row>
    <row r="6" spans="1:14" ht="15.75">
      <c r="A6" s="6" t="s">
        <v>24</v>
      </c>
      <c r="B6" s="46">
        <v>25</v>
      </c>
      <c r="C6" s="6" t="s">
        <v>51</v>
      </c>
      <c r="D6" s="47">
        <v>0</v>
      </c>
      <c r="E6" s="6" t="s">
        <v>76</v>
      </c>
      <c r="F6" s="11">
        <f t="shared" si="0"/>
        <v>28</v>
      </c>
      <c r="G6" s="11"/>
      <c r="H6" s="11"/>
      <c r="I6" s="11"/>
      <c r="J6" s="11">
        <f>IF(F6=" "," ",F6+J4)</f>
        <v>46</v>
      </c>
      <c r="K6" s="26" t="s">
        <v>9</v>
      </c>
      <c r="L6" s="26"/>
      <c r="M6" s="26"/>
      <c r="N6" s="27"/>
    </row>
    <row r="7" spans="1:14" ht="15.75">
      <c r="A7" s="5" t="s">
        <v>26</v>
      </c>
      <c r="B7" s="46">
        <v>42</v>
      </c>
      <c r="C7" s="6" t="s">
        <v>52</v>
      </c>
      <c r="D7" s="47">
        <v>0</v>
      </c>
      <c r="E7" s="6" t="s">
        <v>77</v>
      </c>
      <c r="F7" s="11">
        <f t="shared" si="0"/>
        <v>45</v>
      </c>
      <c r="G7" s="11">
        <f>IF(F7=" "," ",0.5*(SUM(F5:F7)))</f>
        <v>63.5</v>
      </c>
      <c r="H7" s="11">
        <f>IF(G7=" "," ",SQRT(G7*(G7-F5)*(G7-F6)*(G7-F7)))</f>
        <v>629.4318370562455</v>
      </c>
      <c r="I7" s="11">
        <f>IF(H7=" "," ",H7+I5)</f>
        <v>1111.6827442611984</v>
      </c>
      <c r="J7" s="11"/>
      <c r="K7" s="26" t="s">
        <v>101</v>
      </c>
      <c r="L7" s="26"/>
      <c r="M7" s="26"/>
      <c r="N7" s="27"/>
    </row>
    <row r="8" spans="1:14" ht="15.75">
      <c r="A8" s="6" t="s">
        <v>27</v>
      </c>
      <c r="B8" s="46">
        <v>40</v>
      </c>
      <c r="C8" s="6" t="s">
        <v>53</v>
      </c>
      <c r="D8" s="47">
        <v>0</v>
      </c>
      <c r="E8" s="6" t="s">
        <v>78</v>
      </c>
      <c r="F8" s="11">
        <f t="shared" si="0"/>
        <v>43</v>
      </c>
      <c r="G8" s="11"/>
      <c r="H8" s="11"/>
      <c r="I8" s="11"/>
      <c r="J8" s="11">
        <f>IF(F8=" "," ",F8+J6)</f>
        <v>89</v>
      </c>
      <c r="K8" s="26" t="s">
        <v>102</v>
      </c>
      <c r="L8" s="26"/>
      <c r="M8" s="26"/>
      <c r="N8" s="27"/>
    </row>
    <row r="9" spans="1:14" ht="15.75">
      <c r="A9" s="5" t="s">
        <v>28</v>
      </c>
      <c r="B9" s="46">
        <v>39</v>
      </c>
      <c r="C9" s="6" t="s">
        <v>54</v>
      </c>
      <c r="D9" s="47">
        <v>0</v>
      </c>
      <c r="E9" s="6" t="s">
        <v>79</v>
      </c>
      <c r="F9" s="11">
        <f t="shared" si="0"/>
        <v>42</v>
      </c>
      <c r="G9" s="11">
        <f>IF(F9=" "," ",0.5*(SUM(F7:F9)))</f>
        <v>65</v>
      </c>
      <c r="H9" s="11">
        <f>IF(G9=" "," ",SQRT(G9*(G9-F7)*(G9-F8)*(G9-F9)))</f>
        <v>811.0487038396647</v>
      </c>
      <c r="I9" s="11">
        <f>IF(H9=" "," ",H9+I7)</f>
        <v>1922.731448100863</v>
      </c>
      <c r="J9" s="11"/>
      <c r="K9" s="26" t="s">
        <v>10</v>
      </c>
      <c r="L9" s="26"/>
      <c r="M9" s="26"/>
      <c r="N9" s="27"/>
    </row>
    <row r="10" spans="1:14" ht="15.75">
      <c r="A10" s="6" t="s">
        <v>29</v>
      </c>
      <c r="B10" s="46">
        <v>40</v>
      </c>
      <c r="C10" s="6" t="s">
        <v>55</v>
      </c>
      <c r="D10" s="47">
        <v>0</v>
      </c>
      <c r="E10" s="6" t="s">
        <v>80</v>
      </c>
      <c r="F10" s="11">
        <f t="shared" si="0"/>
        <v>43</v>
      </c>
      <c r="G10" s="11"/>
      <c r="H10" s="11"/>
      <c r="I10" s="11"/>
      <c r="J10" s="11">
        <f>IF(F10=" "," ",F10+J8)</f>
        <v>132</v>
      </c>
      <c r="K10" s="26" t="s">
        <v>13</v>
      </c>
      <c r="L10" s="26"/>
      <c r="M10" s="26"/>
      <c r="N10" s="27"/>
    </row>
    <row r="11" spans="1:14" ht="15.75">
      <c r="A11" s="5" t="s">
        <v>30</v>
      </c>
      <c r="B11" s="46">
        <v>50</v>
      </c>
      <c r="C11" s="6" t="s">
        <v>56</v>
      </c>
      <c r="D11" s="47">
        <v>0</v>
      </c>
      <c r="E11" s="6" t="s">
        <v>81</v>
      </c>
      <c r="F11" s="11">
        <f t="shared" si="0"/>
        <v>53</v>
      </c>
      <c r="G11" s="11">
        <f>IF(F11=" "," ",0.5*(SUM(F9:F11)))</f>
        <v>69</v>
      </c>
      <c r="H11" s="11">
        <f>IF(G11=" "," ",SQRT(G11*(G11-F9)*(G11-F10)*(G11-F11)))</f>
        <v>880.3453867658989</v>
      </c>
      <c r="I11" s="11">
        <f>IF(H11=" "," ",H11+I9)</f>
        <v>2803.0768348667616</v>
      </c>
      <c r="J11" s="11"/>
      <c r="K11" s="26" t="s">
        <v>14</v>
      </c>
      <c r="L11" s="26"/>
      <c r="M11" s="26"/>
      <c r="N11" s="27"/>
    </row>
    <row r="12" spans="1:14" ht="15.75">
      <c r="A12" s="6" t="s">
        <v>31</v>
      </c>
      <c r="B12" s="46">
        <v>35</v>
      </c>
      <c r="C12" s="6" t="s">
        <v>57</v>
      </c>
      <c r="D12" s="47">
        <v>0</v>
      </c>
      <c r="E12" s="6" t="s">
        <v>82</v>
      </c>
      <c r="F12" s="11">
        <f t="shared" si="0"/>
        <v>38</v>
      </c>
      <c r="G12" s="11"/>
      <c r="H12" s="11"/>
      <c r="I12" s="11"/>
      <c r="J12" s="11">
        <f>IF(F12=" "," ",F12+J10)</f>
        <v>170</v>
      </c>
      <c r="K12" s="29" t="s">
        <v>21</v>
      </c>
      <c r="L12" s="29"/>
      <c r="M12" s="29"/>
      <c r="N12" s="30"/>
    </row>
    <row r="13" spans="1:14" ht="15.75">
      <c r="A13" s="5" t="s">
        <v>32</v>
      </c>
      <c r="B13" s="46">
        <v>49</v>
      </c>
      <c r="C13" s="6" t="s">
        <v>58</v>
      </c>
      <c r="D13" s="47">
        <v>0</v>
      </c>
      <c r="E13" s="6" t="s">
        <v>83</v>
      </c>
      <c r="F13" s="11">
        <f t="shared" si="0"/>
        <v>52</v>
      </c>
      <c r="G13" s="11">
        <f>IF(F13=" "," ",0.5*(SUM(F11:F13)))</f>
        <v>71.5</v>
      </c>
      <c r="H13" s="11">
        <f>IF(G13=" "," ",SQRT(G13*(G13-F11)*(G13-F12)*(G13-F13)))</f>
        <v>929.5624978988772</v>
      </c>
      <c r="I13" s="11">
        <f>IF(H13=" "," ",H13+I11)</f>
        <v>3732.6393327656388</v>
      </c>
      <c r="J13" s="11"/>
      <c r="K13" s="51" t="s">
        <v>18</v>
      </c>
      <c r="L13" s="32"/>
      <c r="M13" s="32"/>
      <c r="N13" s="33"/>
    </row>
    <row r="14" spans="1:14" ht="15.75">
      <c r="A14" s="7" t="s">
        <v>33</v>
      </c>
      <c r="B14" s="46">
        <v>20</v>
      </c>
      <c r="C14" s="6" t="s">
        <v>59</v>
      </c>
      <c r="D14" s="47">
        <v>0</v>
      </c>
      <c r="E14" s="6" t="s">
        <v>84</v>
      </c>
      <c r="F14" s="11">
        <f t="shared" si="0"/>
        <v>23</v>
      </c>
      <c r="G14" s="11"/>
      <c r="H14" s="11"/>
      <c r="I14" s="11"/>
      <c r="J14" s="11">
        <f>IF(F14=" "," ",F14+J12)</f>
        <v>193</v>
      </c>
      <c r="K14" s="22"/>
      <c r="L14" s="23"/>
      <c r="M14" s="23"/>
      <c r="N14" s="24"/>
    </row>
    <row r="15" spans="1:14" ht="15.75">
      <c r="A15" s="5" t="s">
        <v>35</v>
      </c>
      <c r="B15" s="46">
        <v>56</v>
      </c>
      <c r="C15" s="6" t="s">
        <v>60</v>
      </c>
      <c r="D15" s="47">
        <v>0</v>
      </c>
      <c r="E15" s="6" t="s">
        <v>85</v>
      </c>
      <c r="F15" s="11">
        <f t="shared" si="0"/>
        <v>59</v>
      </c>
      <c r="G15" s="11">
        <f>IF(F15=" "," ",0.5*(SUM(F13:F15)))</f>
        <v>67</v>
      </c>
      <c r="H15" s="11">
        <f>IF(G15=" "," ",SQRT(G15*(G15-F13)*(G15-F14)*(G15-F15)))</f>
        <v>594.7772692361402</v>
      </c>
      <c r="I15" s="11">
        <f>IF(H15=" "," ",H15+I13)</f>
        <v>4327.416602001779</v>
      </c>
      <c r="J15" s="11"/>
      <c r="K15" s="25"/>
      <c r="L15" s="26"/>
      <c r="M15" s="26"/>
      <c r="N15" s="27"/>
    </row>
    <row r="16" spans="1:14" ht="15.75">
      <c r="A16" s="7" t="s">
        <v>36</v>
      </c>
      <c r="B16" s="46"/>
      <c r="C16" s="6" t="s">
        <v>61</v>
      </c>
      <c r="D16" s="47"/>
      <c r="E16" s="6" t="s">
        <v>86</v>
      </c>
      <c r="F16" s="11" t="str">
        <f t="shared" si="0"/>
        <v> </v>
      </c>
      <c r="G16" s="11"/>
      <c r="H16" s="11"/>
      <c r="I16" s="11"/>
      <c r="J16" s="11" t="str">
        <f>IF(F16=" "," ",F16+J14)</f>
        <v> </v>
      </c>
      <c r="K16" s="25"/>
      <c r="L16" s="26"/>
      <c r="M16" s="26"/>
      <c r="N16" s="27"/>
    </row>
    <row r="17" spans="1:14" ht="15.75">
      <c r="A17" s="5" t="s">
        <v>37</v>
      </c>
      <c r="B17" s="46"/>
      <c r="C17" s="6" t="s">
        <v>62</v>
      </c>
      <c r="D17" s="47"/>
      <c r="E17" s="6" t="s">
        <v>87</v>
      </c>
      <c r="F17" s="11" t="str">
        <f t="shared" si="0"/>
        <v> </v>
      </c>
      <c r="G17" s="11" t="str">
        <f>IF(F17=" "," ",0.5*(SUM(F15:F17)))</f>
        <v> </v>
      </c>
      <c r="H17" s="11" t="str">
        <f>IF(G17=" "," ",SQRT(G17*(G17-F15)*(G17-F16)*(G17-F17)))</f>
        <v> </v>
      </c>
      <c r="I17" s="11" t="str">
        <f>IF(H17=" "," ",H17+I15)</f>
        <v> </v>
      </c>
      <c r="J17" s="11"/>
      <c r="K17" s="25"/>
      <c r="L17" s="26"/>
      <c r="M17" s="26"/>
      <c r="N17" s="27"/>
    </row>
    <row r="18" spans="1:14" ht="15.75">
      <c r="A18" s="7" t="s">
        <v>38</v>
      </c>
      <c r="B18" s="46"/>
      <c r="C18" s="6" t="s">
        <v>63</v>
      </c>
      <c r="D18" s="47"/>
      <c r="E18" s="6" t="s">
        <v>88</v>
      </c>
      <c r="F18" s="11" t="str">
        <f t="shared" si="0"/>
        <v> </v>
      </c>
      <c r="G18" s="11"/>
      <c r="H18" s="11"/>
      <c r="I18" s="11"/>
      <c r="J18" s="11" t="str">
        <f>IF(F18=" "," ",F18+J16)</f>
        <v> </v>
      </c>
      <c r="K18" s="25"/>
      <c r="L18" s="26"/>
      <c r="M18" s="26"/>
      <c r="N18" s="27"/>
    </row>
    <row r="19" spans="1:14" ht="15.75">
      <c r="A19" s="5" t="s">
        <v>39</v>
      </c>
      <c r="B19" s="46"/>
      <c r="C19" s="6" t="s">
        <v>64</v>
      </c>
      <c r="D19" s="47"/>
      <c r="E19" s="6" t="s">
        <v>89</v>
      </c>
      <c r="F19" s="11" t="str">
        <f t="shared" si="0"/>
        <v> </v>
      </c>
      <c r="G19" s="11" t="str">
        <f>IF(F19=" "," ",0.5*(SUM(F17:F19)))</f>
        <v> </v>
      </c>
      <c r="H19" s="11" t="str">
        <f>IF(G19=" "," ",SQRT(G19*(G19-F17)*(G19-F18)*(G19-F19)))</f>
        <v> </v>
      </c>
      <c r="I19" s="11" t="str">
        <f>IF(H19=" "," ",H19+I17)</f>
        <v> </v>
      </c>
      <c r="J19" s="11"/>
      <c r="K19" s="25"/>
      <c r="L19" s="26"/>
      <c r="M19" s="26"/>
      <c r="N19" s="27"/>
    </row>
    <row r="20" spans="1:14" ht="15.75">
      <c r="A20" s="7" t="s">
        <v>40</v>
      </c>
      <c r="B20" s="46"/>
      <c r="C20" s="6" t="s">
        <v>65</v>
      </c>
      <c r="D20" s="47"/>
      <c r="E20" s="6" t="s">
        <v>90</v>
      </c>
      <c r="F20" s="11" t="str">
        <f t="shared" si="0"/>
        <v> </v>
      </c>
      <c r="G20" s="11"/>
      <c r="H20" s="11"/>
      <c r="I20" s="11"/>
      <c r="J20" s="11" t="str">
        <f>IF(F20=" "," ",F20+J18)</f>
        <v> </v>
      </c>
      <c r="K20" s="25"/>
      <c r="L20" s="26"/>
      <c r="M20" s="26"/>
      <c r="N20" s="27"/>
    </row>
    <row r="21" spans="1:14" ht="15.75">
      <c r="A21" s="5" t="s">
        <v>41</v>
      </c>
      <c r="B21" s="46"/>
      <c r="C21" s="6" t="s">
        <v>66</v>
      </c>
      <c r="D21" s="47"/>
      <c r="E21" s="6" t="s">
        <v>91</v>
      </c>
      <c r="F21" s="11" t="str">
        <f t="shared" si="0"/>
        <v> </v>
      </c>
      <c r="G21" s="11" t="str">
        <f>IF(F21=" "," ",0.5*(SUM(F19:F21)))</f>
        <v> </v>
      </c>
      <c r="H21" s="11" t="str">
        <f>IF(G21=" "," ",SQRT(G21*(G21-F19)*(G21-F20)*(G21-F21)))</f>
        <v> </v>
      </c>
      <c r="I21" s="11" t="str">
        <f>IF(H21=" "," ",H21+I19)</f>
        <v> </v>
      </c>
      <c r="J21" s="11"/>
      <c r="K21" s="25"/>
      <c r="L21" s="26"/>
      <c r="M21" s="26"/>
      <c r="N21" s="27"/>
    </row>
    <row r="22" spans="1:14" ht="15.75">
      <c r="A22" s="7" t="s">
        <v>42</v>
      </c>
      <c r="B22" s="46"/>
      <c r="C22" s="6" t="s">
        <v>67</v>
      </c>
      <c r="D22" s="47"/>
      <c r="E22" s="6" t="s">
        <v>92</v>
      </c>
      <c r="F22" s="11" t="str">
        <f t="shared" si="0"/>
        <v> </v>
      </c>
      <c r="G22" s="11"/>
      <c r="H22" s="11"/>
      <c r="I22" s="11"/>
      <c r="J22" s="11" t="str">
        <f>IF(F22=" "," ",F22+J20)</f>
        <v> </v>
      </c>
      <c r="K22" s="25"/>
      <c r="L22" s="26"/>
      <c r="M22" s="26"/>
      <c r="N22" s="27"/>
    </row>
    <row r="23" spans="1:14" ht="15.75">
      <c r="A23" s="5" t="s">
        <v>43</v>
      </c>
      <c r="B23" s="46"/>
      <c r="C23" s="6" t="s">
        <v>68</v>
      </c>
      <c r="D23" s="47"/>
      <c r="E23" s="6" t="s">
        <v>93</v>
      </c>
      <c r="F23" s="11" t="str">
        <f t="shared" si="0"/>
        <v> </v>
      </c>
      <c r="G23" s="11" t="str">
        <f>IF(F23=" "," ",0.5*(SUM(F21:F23)))</f>
        <v> </v>
      </c>
      <c r="H23" s="11" t="str">
        <f>IF(G23=" "," ",SQRT(G23*(G23-F21)*(G23-F22)*(G23-F23)))</f>
        <v> </v>
      </c>
      <c r="I23" s="11" t="str">
        <f>IF(H23=" "," ",H23+I21)</f>
        <v> </v>
      </c>
      <c r="J23" s="11"/>
      <c r="K23" s="25"/>
      <c r="L23" s="26"/>
      <c r="M23" s="26"/>
      <c r="N23" s="27"/>
    </row>
    <row r="24" spans="1:14" ht="15.75">
      <c r="A24" s="7" t="s">
        <v>44</v>
      </c>
      <c r="B24" s="46"/>
      <c r="C24" s="6" t="s">
        <v>69</v>
      </c>
      <c r="D24" s="47"/>
      <c r="E24" s="6" t="s">
        <v>94</v>
      </c>
      <c r="F24" s="11" t="str">
        <f t="shared" si="0"/>
        <v> </v>
      </c>
      <c r="G24" s="11"/>
      <c r="H24" s="11"/>
      <c r="I24" s="11"/>
      <c r="J24" s="11" t="str">
        <f>IF(F24=" "," ",F24+J22)</f>
        <v> </v>
      </c>
      <c r="K24" s="25"/>
      <c r="L24" s="26"/>
      <c r="M24" s="26"/>
      <c r="N24" s="27"/>
    </row>
    <row r="25" spans="1:14" ht="15.75">
      <c r="A25" s="5" t="s">
        <v>45</v>
      </c>
      <c r="B25" s="46"/>
      <c r="C25" s="6" t="s">
        <v>70</v>
      </c>
      <c r="D25" s="47"/>
      <c r="E25" s="6" t="s">
        <v>95</v>
      </c>
      <c r="F25" s="11" t="str">
        <f t="shared" si="0"/>
        <v> </v>
      </c>
      <c r="G25" s="11" t="str">
        <f>IF(F25=" "," ",0.5*(SUM(F23:F25)))</f>
        <v> </v>
      </c>
      <c r="H25" s="11" t="str">
        <f>IF(G25=" "," ",SQRT(G25*(G25-F23)*(G25-F24)*(G25-F25)))</f>
        <v> </v>
      </c>
      <c r="I25" s="11" t="str">
        <f>IF(H25=" "," ",H25+I23)</f>
        <v> </v>
      </c>
      <c r="J25" s="11"/>
      <c r="K25" s="25"/>
      <c r="L25" s="26"/>
      <c r="M25" s="26"/>
      <c r="N25" s="27"/>
    </row>
    <row r="26" spans="1:14" ht="15.75">
      <c r="A26" s="7" t="s">
        <v>46</v>
      </c>
      <c r="B26" s="46"/>
      <c r="C26" s="6" t="s">
        <v>71</v>
      </c>
      <c r="D26" s="47"/>
      <c r="E26" s="6" t="s">
        <v>96</v>
      </c>
      <c r="F26" s="11" t="str">
        <f t="shared" si="0"/>
        <v> </v>
      </c>
      <c r="G26" s="11"/>
      <c r="H26" s="11"/>
      <c r="I26" s="11"/>
      <c r="J26" s="11" t="str">
        <f>IF(F26=" "," ",F26+J24)</f>
        <v> </v>
      </c>
      <c r="K26" s="25"/>
      <c r="L26" s="26"/>
      <c r="M26" s="26"/>
      <c r="N26" s="27"/>
    </row>
    <row r="27" spans="1:14" ht="15.75">
      <c r="A27" s="5" t="s">
        <v>47</v>
      </c>
      <c r="B27" s="46"/>
      <c r="C27" s="6" t="s">
        <v>72</v>
      </c>
      <c r="D27" s="47"/>
      <c r="E27" s="6" t="s">
        <v>97</v>
      </c>
      <c r="F27" s="11" t="str">
        <f t="shared" si="0"/>
        <v> </v>
      </c>
      <c r="G27" s="11" t="str">
        <f>IF(F27=" "," ",0.5*(SUM(F25:F27)))</f>
        <v> </v>
      </c>
      <c r="H27" s="11" t="str">
        <f>IF(G27=" "," ",SQRT(G27*(G27-F25)*(G27-F26)*(G27-F27)))</f>
        <v> </v>
      </c>
      <c r="I27" s="11" t="str">
        <f>IF(H27=" "," ",H27+I25)</f>
        <v> </v>
      </c>
      <c r="J27" s="11"/>
      <c r="K27" s="25"/>
      <c r="L27" s="26"/>
      <c r="M27" s="26"/>
      <c r="N27" s="27"/>
    </row>
    <row r="28" spans="1:14" ht="15.75">
      <c r="A28" s="7" t="s">
        <v>116</v>
      </c>
      <c r="B28" s="50"/>
      <c r="C28" s="6" t="s">
        <v>117</v>
      </c>
      <c r="D28" s="47"/>
      <c r="E28" s="6" t="s">
        <v>118</v>
      </c>
      <c r="F28" s="11" t="str">
        <f t="shared" si="0"/>
        <v> </v>
      </c>
      <c r="G28" s="11" t="str">
        <f>IF(F28=" "," ",0.5*(SUM(F26:F28)))</f>
        <v> </v>
      </c>
      <c r="H28" s="11" t="str">
        <f>IF(G28=" "," ",SQRT(G28*(G28-F26)*(G28-F27)*(G28-F28)))</f>
        <v> </v>
      </c>
      <c r="I28" s="11" t="str">
        <f>IF(H28=" "," ",H28+I26)</f>
        <v> </v>
      </c>
      <c r="J28" s="11" t="str">
        <f>IF(F28=" "," ",F28+J26)</f>
        <v> </v>
      </c>
      <c r="K28" s="25"/>
      <c r="L28" s="26"/>
      <c r="M28" s="26"/>
      <c r="N28" s="27"/>
    </row>
    <row r="29" spans="1:14" ht="15.75">
      <c r="A29" s="5" t="s">
        <v>119</v>
      </c>
      <c r="B29" s="50"/>
      <c r="C29" s="6" t="s">
        <v>120</v>
      </c>
      <c r="D29" s="47"/>
      <c r="E29" s="6" t="s">
        <v>121</v>
      </c>
      <c r="F29" s="11" t="str">
        <f t="shared" si="0"/>
        <v> </v>
      </c>
      <c r="G29" s="11" t="str">
        <f>IF(F29=" "," ",0.5*(SUM(F27:F29)))</f>
        <v> </v>
      </c>
      <c r="H29" s="11" t="str">
        <f>IF(G29=" "," ",SQRT(G29*(G29-F27)*(G29-F28)*(G29-F29)))</f>
        <v> </v>
      </c>
      <c r="I29" s="11" t="str">
        <f>IF(H29=" "," ",H29+I27)</f>
        <v> </v>
      </c>
      <c r="J29" s="11"/>
      <c r="K29" s="25"/>
      <c r="L29" s="26"/>
      <c r="M29" s="26"/>
      <c r="N29" s="27"/>
    </row>
    <row r="30" spans="1:14" ht="15.75">
      <c r="A30" s="7" t="s">
        <v>122</v>
      </c>
      <c r="B30" s="50"/>
      <c r="C30" s="6" t="s">
        <v>123</v>
      </c>
      <c r="D30" s="47"/>
      <c r="E30" s="6" t="s">
        <v>124</v>
      </c>
      <c r="F30" s="11" t="str">
        <f t="shared" si="0"/>
        <v> </v>
      </c>
      <c r="G30" s="11" t="str">
        <f>IF(F30=" "," ",0.5*(SUM(F28:F30)))</f>
        <v> </v>
      </c>
      <c r="H30" s="11" t="str">
        <f>IF(G30=" "," ",SQRT(G30*(G30-F28)*(G30-F29)*(G30-F30)))</f>
        <v> </v>
      </c>
      <c r="I30" s="11" t="str">
        <f>IF(H30=" "," ",H30+I28)</f>
        <v> </v>
      </c>
      <c r="J30" s="11" t="str">
        <f>IF(F30=" "," ",F30+J28)</f>
        <v> </v>
      </c>
      <c r="K30" s="25"/>
      <c r="L30" s="26"/>
      <c r="M30" s="26"/>
      <c r="N30" s="27"/>
    </row>
    <row r="31" spans="1:14" ht="15.75">
      <c r="A31" s="5" t="s">
        <v>125</v>
      </c>
      <c r="B31" s="50"/>
      <c r="C31" s="6" t="s">
        <v>126</v>
      </c>
      <c r="D31" s="47"/>
      <c r="E31" s="6" t="s">
        <v>127</v>
      </c>
      <c r="F31" s="11" t="str">
        <f t="shared" si="0"/>
        <v> </v>
      </c>
      <c r="G31" s="12" t="str">
        <f>IF(F31=" "," ",0.5*(SUM(F29:F31)))</f>
        <v> </v>
      </c>
      <c r="H31" s="12" t="str">
        <f>IF(G31=" "," ",SQRT(G31*(G31-F29)*(G31-F30)*(G31-F31)))</f>
        <v> </v>
      </c>
      <c r="I31" s="12" t="str">
        <f>IF(H31=" "," ",H31+I29)</f>
        <v> </v>
      </c>
      <c r="J31" s="12"/>
      <c r="K31" s="28"/>
      <c r="L31" s="29"/>
      <c r="M31" s="29"/>
      <c r="N31" s="30"/>
    </row>
    <row r="32" spans="1:6" ht="12.75">
      <c r="A32" s="31"/>
      <c r="B32" s="32"/>
      <c r="C32" s="33"/>
      <c r="D32" s="19" t="s">
        <v>6</v>
      </c>
      <c r="E32" s="20"/>
      <c r="F32" s="49">
        <f>IF(F3=" "," ",AVERAGE(F3:F27)*2)</f>
        <v>85.6923076923077</v>
      </c>
    </row>
    <row r="33" ht="12.75">
      <c r="D33" s="2"/>
    </row>
  </sheetData>
  <sheetProtection sheet="1" objects="1" scenarios="1"/>
  <printOptions/>
  <pageMargins left="0.75" right="0.75" top="1" bottom="1" header="0.5" footer="0.5"/>
  <pageSetup horizontalDpi="200" verticalDpi="200" orientation="portrait" r:id="rId7"/>
  <legacyDrawing r:id="rId6"/>
  <oleObjects>
    <oleObject progId="Equation.3" shapeId="49077056" r:id="rId1"/>
    <oleObject progId="Equation.3" shapeId="49094196" r:id="rId2"/>
    <oleObject progId="Equation.3" shapeId="49102415" r:id="rId3"/>
    <oleObject progId="Equation.3" shapeId="49110716" r:id="rId4"/>
    <oleObject progId="Equation.3" shapeId="4913787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Terry Leverett</dc:creator>
  <cp:keywords/>
  <dc:description/>
  <cp:lastModifiedBy>Robert Terry Leverett</cp:lastModifiedBy>
  <dcterms:created xsi:type="dcterms:W3CDTF">2009-03-10T16:23:49Z</dcterms:created>
  <dcterms:modified xsi:type="dcterms:W3CDTF">2009-03-11T14:02:01Z</dcterms:modified>
  <cp:category/>
  <cp:version/>
  <cp:contentType/>
  <cp:contentStatus/>
</cp:coreProperties>
</file>