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0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<sst xmlns="http://schemas.openxmlformats.org/spreadsheetml/2006/main" count="15" uniqueCount="15">
  <si>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X value</t>
  </si>
  <si>
    <t>Y value</t>
  </si>
  <si>
    <t>a</t>
  </si>
  <si>
    <t>b</t>
  </si>
  <si>
    <t>c</t>
  </si>
  <si>
    <t>Parabolic Limb Modeling</t>
  </si>
  <si>
    <r>
      <t>x</t>
    </r>
    <r>
      <rPr>
        <b/>
        <vertAlign val="subscript"/>
        <sz val="10"/>
        <rFont val="Arial"/>
        <family val="2"/>
      </rPr>
      <t>0</t>
    </r>
  </si>
  <si>
    <r>
      <t>y</t>
    </r>
    <r>
      <rPr>
        <b/>
        <vertAlign val="subscript"/>
        <sz val="10"/>
        <rFont val="Arial"/>
        <family val="2"/>
      </rPr>
      <t>0</t>
    </r>
  </si>
  <si>
    <r>
      <t>x</t>
    </r>
    <r>
      <rPr>
        <b/>
        <vertAlign val="subscript"/>
        <sz val="10"/>
        <rFont val="Arial"/>
        <family val="2"/>
      </rPr>
      <t>1</t>
    </r>
  </si>
  <si>
    <r>
      <t>y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</si>
  <si>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</si>
  <si>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y</t>
    </r>
    <r>
      <rPr>
        <b/>
        <vertAlign val="subscript"/>
        <sz val="10"/>
        <rFont val="Arial"/>
        <family val="2"/>
      </rPr>
      <t>2</t>
    </r>
  </si>
  <si>
    <t>Tot Length</t>
  </si>
  <si>
    <t>ds</t>
  </si>
  <si>
    <t>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</si>
</sst>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2" fontId="0" fillId="3" borderId="3" xfId="0" applyNumberFormat="1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2" fontId="0" fillId="3" borderId="8" xfId="0" applyNumberFormat="1" applyFill="1" applyBorder="1" applyAlignment="1" applyProtection="1">
      <alignment/>
      <protection locked="0"/>
    </xf>
    <xf numFmtId="2" fontId="0" fillId="3" borderId="5" xfId="0" applyNumberForma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</xdr:row>
      <xdr:rowOff>133350</xdr:rowOff>
    </xdr:from>
    <xdr:to>
      <xdr:col>14</xdr:col>
      <xdr:colOff>200025</xdr:colOff>
      <xdr:row>12</xdr:row>
      <xdr:rowOff>66675</xdr:rowOff>
    </xdr:to>
    <xdr:sp>
      <xdr:nvSpPr>
        <xdr:cNvPr id="1" name="Polygon 1"/>
        <xdr:cNvSpPr>
          <a:spLocks/>
        </xdr:cNvSpPr>
      </xdr:nvSpPr>
      <xdr:spPr>
        <a:xfrm>
          <a:off x="4343400" y="304800"/>
          <a:ext cx="4714875" cy="1790700"/>
        </a:xfrm>
        <a:custGeom>
          <a:pathLst>
            <a:path h="182" w="495">
              <a:moveTo>
                <a:pt x="146" y="133"/>
              </a:moveTo>
              <a:cubicBezTo>
                <a:pt x="148" y="125"/>
                <a:pt x="149" y="120"/>
                <a:pt x="154" y="113"/>
              </a:cubicBezTo>
              <a:cubicBezTo>
                <a:pt x="156" y="110"/>
                <a:pt x="163" y="109"/>
                <a:pt x="163" y="109"/>
              </a:cubicBezTo>
              <a:cubicBezTo>
                <a:pt x="211" y="111"/>
                <a:pt x="255" y="137"/>
                <a:pt x="303" y="140"/>
              </a:cubicBezTo>
              <a:cubicBezTo>
                <a:pt x="339" y="138"/>
                <a:pt x="385" y="141"/>
                <a:pt x="420" y="127"/>
              </a:cubicBezTo>
              <a:cubicBezTo>
                <a:pt x="432" y="122"/>
                <a:pt x="443" y="113"/>
                <a:pt x="455" y="107"/>
              </a:cubicBezTo>
              <a:cubicBezTo>
                <a:pt x="460" y="104"/>
                <a:pt x="471" y="98"/>
                <a:pt x="471" y="98"/>
              </a:cubicBezTo>
              <a:cubicBezTo>
                <a:pt x="476" y="91"/>
                <a:pt x="484" y="85"/>
                <a:pt x="491" y="80"/>
              </a:cubicBezTo>
              <a:cubicBezTo>
                <a:pt x="495" y="75"/>
                <a:pt x="495" y="73"/>
                <a:pt x="489" y="69"/>
              </a:cubicBezTo>
              <a:cubicBezTo>
                <a:pt x="485" y="63"/>
                <a:pt x="480" y="70"/>
                <a:pt x="475" y="73"/>
              </a:cubicBezTo>
              <a:cubicBezTo>
                <a:pt x="469" y="77"/>
                <a:pt x="461" y="79"/>
                <a:pt x="454" y="83"/>
              </a:cubicBezTo>
              <a:cubicBezTo>
                <a:pt x="448" y="86"/>
                <a:pt x="442" y="93"/>
                <a:pt x="436" y="95"/>
              </a:cubicBezTo>
              <a:cubicBezTo>
                <a:pt x="408" y="104"/>
                <a:pt x="382" y="109"/>
                <a:pt x="352" y="111"/>
              </a:cubicBezTo>
              <a:cubicBezTo>
                <a:pt x="324" y="110"/>
                <a:pt x="297" y="109"/>
                <a:pt x="269" y="108"/>
              </a:cubicBezTo>
              <a:cubicBezTo>
                <a:pt x="239" y="104"/>
                <a:pt x="229" y="95"/>
                <a:pt x="205" y="79"/>
              </a:cubicBezTo>
              <a:cubicBezTo>
                <a:pt x="201" y="73"/>
                <a:pt x="196" y="67"/>
                <a:pt x="189" y="63"/>
              </a:cubicBezTo>
              <a:cubicBezTo>
                <a:pt x="186" y="59"/>
                <a:pt x="178" y="54"/>
                <a:pt x="178" y="54"/>
              </a:cubicBezTo>
              <a:cubicBezTo>
                <a:pt x="173" y="47"/>
                <a:pt x="176" y="49"/>
                <a:pt x="171" y="46"/>
              </a:cubicBezTo>
              <a:cubicBezTo>
                <a:pt x="170" y="42"/>
                <a:pt x="166" y="38"/>
                <a:pt x="163" y="36"/>
              </a:cubicBezTo>
              <a:cubicBezTo>
                <a:pt x="157" y="28"/>
                <a:pt x="152" y="22"/>
                <a:pt x="149" y="12"/>
              </a:cubicBezTo>
              <a:cubicBezTo>
                <a:pt x="148" y="8"/>
                <a:pt x="147" y="0"/>
                <a:pt x="147" y="0"/>
              </a:cubicBezTo>
              <a:cubicBezTo>
                <a:pt x="121" y="1"/>
                <a:pt x="106" y="2"/>
                <a:pt x="82" y="3"/>
              </a:cubicBezTo>
              <a:cubicBezTo>
                <a:pt x="78" y="14"/>
                <a:pt x="74" y="24"/>
                <a:pt x="70" y="35"/>
              </a:cubicBezTo>
              <a:cubicBezTo>
                <a:pt x="68" y="41"/>
                <a:pt x="69" y="48"/>
                <a:pt x="66" y="53"/>
              </a:cubicBezTo>
              <a:cubicBezTo>
                <a:pt x="63" y="58"/>
                <a:pt x="59" y="64"/>
                <a:pt x="55" y="68"/>
              </a:cubicBezTo>
              <a:cubicBezTo>
                <a:pt x="53" y="70"/>
                <a:pt x="49" y="74"/>
                <a:pt x="49" y="74"/>
              </a:cubicBezTo>
              <a:cubicBezTo>
                <a:pt x="48" y="78"/>
                <a:pt x="46" y="80"/>
                <a:pt x="43" y="83"/>
              </a:cubicBezTo>
              <a:cubicBezTo>
                <a:pt x="40" y="91"/>
                <a:pt x="33" y="101"/>
                <a:pt x="28" y="108"/>
              </a:cubicBezTo>
              <a:cubicBezTo>
                <a:pt x="23" y="129"/>
                <a:pt x="5" y="145"/>
                <a:pt x="0" y="166"/>
              </a:cubicBezTo>
              <a:cubicBezTo>
                <a:pt x="1" y="173"/>
                <a:pt x="0" y="176"/>
                <a:pt x="7" y="178"/>
              </a:cubicBezTo>
              <a:cubicBezTo>
                <a:pt x="24" y="176"/>
                <a:pt x="39" y="175"/>
                <a:pt x="57" y="174"/>
              </a:cubicBezTo>
              <a:cubicBezTo>
                <a:pt x="73" y="173"/>
                <a:pt x="90" y="175"/>
                <a:pt x="106" y="176"/>
              </a:cubicBezTo>
              <a:cubicBezTo>
                <a:pt x="126" y="179"/>
                <a:pt x="130" y="179"/>
                <a:pt x="157" y="180"/>
              </a:cubicBezTo>
              <a:cubicBezTo>
                <a:pt x="158" y="180"/>
                <a:pt x="178" y="182"/>
                <a:pt x="180" y="180"/>
              </a:cubicBezTo>
              <a:cubicBezTo>
                <a:pt x="184" y="175"/>
                <a:pt x="176" y="165"/>
                <a:pt x="173" y="163"/>
              </a:cubicBezTo>
              <a:cubicBezTo>
                <a:pt x="170" y="159"/>
                <a:pt x="163" y="145"/>
                <a:pt x="159" y="142"/>
              </a:cubicBezTo>
              <a:cubicBezTo>
                <a:pt x="157" y="141"/>
                <a:pt x="153" y="138"/>
                <a:pt x="153" y="138"/>
              </a:cubicBezTo>
              <a:cubicBezTo>
                <a:pt x="152" y="135"/>
                <a:pt x="146" y="133"/>
                <a:pt x="146" y="133"/>
              </a:cubicBezTo>
              <a:close/>
            </a:path>
          </a:pathLst>
        </a:cu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</xdr:row>
      <xdr:rowOff>76200</xdr:rowOff>
    </xdr:from>
    <xdr:to>
      <xdr:col>9</xdr:col>
      <xdr:colOff>257175</xdr:colOff>
      <xdr:row>16</xdr:row>
      <xdr:rowOff>28575</xdr:rowOff>
    </xdr:to>
    <xdr:sp>
      <xdr:nvSpPr>
        <xdr:cNvPr id="2" name="Line 2"/>
        <xdr:cNvSpPr>
          <a:spLocks/>
        </xdr:cNvSpPr>
      </xdr:nvSpPr>
      <xdr:spPr>
        <a:xfrm>
          <a:off x="6067425" y="247650"/>
          <a:ext cx="0" cy="2457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12</xdr:row>
      <xdr:rowOff>57150</xdr:rowOff>
    </xdr:from>
    <xdr:to>
      <xdr:col>14</xdr:col>
      <xdr:colOff>314325</xdr:colOff>
      <xdr:row>12</xdr:row>
      <xdr:rowOff>57150</xdr:rowOff>
    </xdr:to>
    <xdr:sp>
      <xdr:nvSpPr>
        <xdr:cNvPr id="3" name="Line 3"/>
        <xdr:cNvSpPr>
          <a:spLocks/>
        </xdr:cNvSpPr>
      </xdr:nvSpPr>
      <xdr:spPr>
        <a:xfrm>
          <a:off x="4181475" y="2085975"/>
          <a:ext cx="499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7</xdr:row>
      <xdr:rowOff>38100</xdr:rowOff>
    </xdr:from>
    <xdr:to>
      <xdr:col>10</xdr:col>
      <xdr:colOff>133350</xdr:colOff>
      <xdr:row>8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57900" y="1257300"/>
          <a:ext cx="495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,y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11</xdr:col>
      <xdr:colOff>276225</xdr:colOff>
      <xdr:row>8</xdr:row>
      <xdr:rowOff>104775</xdr:rowOff>
    </xdr:from>
    <xdr:to>
      <xdr:col>12</xdr:col>
      <xdr:colOff>161925</xdr:colOff>
      <xdr:row>10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305675" y="1485900"/>
          <a:ext cx="495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,y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13</xdr:col>
      <xdr:colOff>504825</xdr:colOff>
      <xdr:row>5</xdr:row>
      <xdr:rowOff>95250</xdr:rowOff>
    </xdr:from>
    <xdr:to>
      <xdr:col>14</xdr:col>
      <xdr:colOff>390525</xdr:colOff>
      <xdr:row>7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753475" y="971550"/>
          <a:ext cx="49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,y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371475</xdr:colOff>
      <xdr:row>8</xdr:row>
      <xdr:rowOff>85725</xdr:rowOff>
    </xdr:from>
    <xdr:to>
      <xdr:col>13</xdr:col>
      <xdr:colOff>247650</xdr:colOff>
      <xdr:row>9</xdr:row>
      <xdr:rowOff>85725</xdr:rowOff>
    </xdr:to>
    <xdr:sp>
      <xdr:nvSpPr>
        <xdr:cNvPr id="7" name="Line 8"/>
        <xdr:cNvSpPr>
          <a:spLocks/>
        </xdr:cNvSpPr>
      </xdr:nvSpPr>
      <xdr:spPr>
        <a:xfrm flipV="1">
          <a:off x="8010525" y="1466850"/>
          <a:ext cx="485775" cy="1619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9</xdr:row>
      <xdr:rowOff>104775</xdr:rowOff>
    </xdr:from>
    <xdr:to>
      <xdr:col>13</xdr:col>
      <xdr:colOff>238125</xdr:colOff>
      <xdr:row>9</xdr:row>
      <xdr:rowOff>104775</xdr:rowOff>
    </xdr:to>
    <xdr:sp>
      <xdr:nvSpPr>
        <xdr:cNvPr id="8" name="Line 9"/>
        <xdr:cNvSpPr>
          <a:spLocks/>
        </xdr:cNvSpPr>
      </xdr:nvSpPr>
      <xdr:spPr>
        <a:xfrm>
          <a:off x="8001000" y="1647825"/>
          <a:ext cx="48577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8</xdr:row>
      <xdr:rowOff>76200</xdr:rowOff>
    </xdr:from>
    <xdr:to>
      <xdr:col>13</xdr:col>
      <xdr:colOff>238125</xdr:colOff>
      <xdr:row>9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8486775" y="1457325"/>
          <a:ext cx="0" cy="2000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9</xdr:row>
      <xdr:rowOff>66675</xdr:rowOff>
    </xdr:from>
    <xdr:to>
      <xdr:col>13</xdr:col>
      <xdr:colOff>142875</xdr:colOff>
      <xdr:row>10</xdr:row>
      <xdr:rowOff>142875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8134350" y="16097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dx</a:t>
          </a:r>
        </a:p>
      </xdr:txBody>
    </xdr:sp>
    <xdr:clientData/>
  </xdr:twoCellAnchor>
  <xdr:twoCellAnchor>
    <xdr:from>
      <xdr:col>13</xdr:col>
      <xdr:colOff>219075</xdr:colOff>
      <xdr:row>8</xdr:row>
      <xdr:rowOff>66675</xdr:rowOff>
    </xdr:from>
    <xdr:to>
      <xdr:col>13</xdr:col>
      <xdr:colOff>476250</xdr:colOff>
      <xdr:row>9</xdr:row>
      <xdr:rowOff>142875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8467725" y="1447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dy</a:t>
          </a:r>
        </a:p>
      </xdr:txBody>
    </xdr:sp>
    <xdr:clientData/>
  </xdr:twoCellAnchor>
  <xdr:twoCellAnchor>
    <xdr:from>
      <xdr:col>12</xdr:col>
      <xdr:colOff>447675</xdr:colOff>
      <xdr:row>7</xdr:row>
      <xdr:rowOff>152400</xdr:rowOff>
    </xdr:from>
    <xdr:to>
      <xdr:col>13</xdr:col>
      <xdr:colOff>95250</xdr:colOff>
      <xdr:row>9</xdr:row>
      <xdr:rowOff>66675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086725" y="13716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G21" sqref="G21"/>
    </sheetView>
  </sheetViews>
  <sheetFormatPr defaultColWidth="9.140625" defaultRowHeight="12.75"/>
  <cols>
    <col min="1" max="1" width="11.7109375" style="1" customWidth="1"/>
    <col min="2" max="2" width="11.421875" style="0" customWidth="1"/>
  </cols>
  <sheetData>
    <row r="1" spans="1:7" ht="13.5" thickBot="1">
      <c r="A1" s="24" t="s">
        <v>5</v>
      </c>
      <c r="B1" s="15"/>
      <c r="C1" s="15"/>
      <c r="D1" s="15"/>
      <c r="E1" s="15"/>
      <c r="F1" s="25"/>
      <c r="G1" s="2"/>
    </row>
    <row r="2" spans="1:7" ht="15" thickBot="1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5" t="s">
        <v>11</v>
      </c>
      <c r="G2" s="2"/>
    </row>
    <row r="3" spans="1:6" ht="13.5" thickBot="1">
      <c r="A3" s="6">
        <v>0</v>
      </c>
      <c r="B3" s="7">
        <v>7.5</v>
      </c>
      <c r="C3" s="7">
        <v>30</v>
      </c>
      <c r="D3" s="7">
        <v>4.5</v>
      </c>
      <c r="E3" s="7">
        <v>65</v>
      </c>
      <c r="F3" s="8">
        <v>11</v>
      </c>
    </row>
    <row r="4" spans="1:6" ht="13.5" thickBot="1">
      <c r="A4" s="3" t="s">
        <v>2</v>
      </c>
      <c r="B4" s="4" t="s">
        <v>3</v>
      </c>
      <c r="C4" s="4" t="s">
        <v>4</v>
      </c>
      <c r="D4" s="9"/>
      <c r="E4" s="9"/>
      <c r="F4" s="10"/>
    </row>
    <row r="5" spans="1:6" ht="13.5" thickBot="1">
      <c r="A5" s="11">
        <f>(D3-B5*C3-B3)/C3^2</f>
        <v>0.011703296703296702</v>
      </c>
      <c r="B5" s="12">
        <f>(D3*C3^2-F3*C3^2-B3*(E3^2-C3^2))/(C3*E3^2-E3*C3^2)</f>
        <v>-0.4510989010989011</v>
      </c>
      <c r="C5" s="12">
        <f>B3</f>
        <v>7.5</v>
      </c>
      <c r="D5" s="12"/>
      <c r="E5" s="12"/>
      <c r="F5" s="13"/>
    </row>
    <row r="6" ht="13.5" thickBot="1"/>
    <row r="7" spans="1:4" ht="13.5" thickBot="1">
      <c r="A7" s="3" t="s">
        <v>0</v>
      </c>
      <c r="B7" s="4" t="s">
        <v>1</v>
      </c>
      <c r="C7" s="5" t="s">
        <v>13</v>
      </c>
      <c r="D7" s="4" t="s">
        <v>14</v>
      </c>
    </row>
    <row r="8" spans="1:4" ht="12.75">
      <c r="A8" s="21">
        <v>0</v>
      </c>
      <c r="B8" s="17">
        <f>IF(ISBLANK(A8)=FALSE,$A$5*A8^2+$B$5*A8+$C$5," ")</f>
        <v>7.5</v>
      </c>
      <c r="C8" s="18"/>
      <c r="D8" s="23"/>
    </row>
    <row r="9" spans="1:4" ht="12.75">
      <c r="A9" s="6">
        <f>5+A8</f>
        <v>5</v>
      </c>
      <c r="B9" s="19">
        <f>IF(ISBLANK(A9)=FALSE,$A$5*A9^2+$B$5*A9+$C$5," ")</f>
        <v>5.537087912087912</v>
      </c>
      <c r="C9" s="20">
        <f>IF(ISBLANK(A9)=FALSE,SQRT((A9-A8)^2+(B9-B8)^2)," ")</f>
        <v>5.371501081157053</v>
      </c>
      <c r="D9" s="23">
        <f>C9</f>
        <v>5.371501081157053</v>
      </c>
    </row>
    <row r="10" spans="1:4" ht="12.75">
      <c r="A10" s="6">
        <f aca="true" t="shared" si="0" ref="A10:A21">5+A9</f>
        <v>10</v>
      </c>
      <c r="B10" s="19">
        <f aca="true" t="shared" si="1" ref="B10:B21">IF(ISBLANK(A10)=FALSE,$A$5*A10^2+$B$5*A10+$C$5," ")</f>
        <v>4.159340659340659</v>
      </c>
      <c r="C10" s="20">
        <f aca="true" t="shared" si="2" ref="C10:C17">IF(ISBLANK(A10)=FALSE,SQRT((A10-A9)^2+(B10-B9)^2)," ")</f>
        <v>5.186346256513597</v>
      </c>
      <c r="D10" s="23">
        <f>C10+D9</f>
        <v>10.557847337670651</v>
      </c>
    </row>
    <row r="11" spans="1:4" ht="12.75">
      <c r="A11" s="6">
        <f t="shared" si="0"/>
        <v>15</v>
      </c>
      <c r="B11" s="19">
        <f t="shared" si="1"/>
        <v>3.366758241758242</v>
      </c>
      <c r="C11" s="20">
        <f t="shared" si="2"/>
        <v>5.062428951467941</v>
      </c>
      <c r="D11" s="23">
        <f aca="true" t="shared" si="3" ref="D11:D21">C11+D10</f>
        <v>15.620276289138591</v>
      </c>
    </row>
    <row r="12" spans="1:4" ht="12.75">
      <c r="A12" s="6">
        <f t="shared" si="0"/>
        <v>20</v>
      </c>
      <c r="B12" s="19">
        <f t="shared" si="1"/>
        <v>3.1593406593406588</v>
      </c>
      <c r="C12" s="20">
        <f t="shared" si="2"/>
        <v>5.004300356043386</v>
      </c>
      <c r="D12" s="23">
        <f t="shared" si="3"/>
        <v>20.624576645181975</v>
      </c>
    </row>
    <row r="13" spans="1:4" ht="12.75">
      <c r="A13" s="6">
        <f t="shared" si="0"/>
        <v>25</v>
      </c>
      <c r="B13" s="19">
        <f t="shared" si="1"/>
        <v>3.5370879120879115</v>
      </c>
      <c r="C13" s="20">
        <f t="shared" si="2"/>
        <v>5.014248995309078</v>
      </c>
      <c r="D13" s="23">
        <f t="shared" si="3"/>
        <v>25.638825640491053</v>
      </c>
    </row>
    <row r="14" spans="1:4" ht="12.75">
      <c r="A14" s="6">
        <f t="shared" si="0"/>
        <v>30</v>
      </c>
      <c r="B14" s="19">
        <f t="shared" si="1"/>
        <v>4.5</v>
      </c>
      <c r="C14" s="20">
        <f t="shared" si="2"/>
        <v>5.091875851692303</v>
      </c>
      <c r="D14" s="23">
        <f t="shared" si="3"/>
        <v>30.730701492183357</v>
      </c>
    </row>
    <row r="15" spans="1:4" ht="12.75">
      <c r="A15" s="6">
        <f t="shared" si="0"/>
        <v>35</v>
      </c>
      <c r="B15" s="19">
        <f t="shared" si="1"/>
        <v>6.048076923076922</v>
      </c>
      <c r="C15" s="20">
        <f t="shared" si="2"/>
        <v>5.2341706276891005</v>
      </c>
      <c r="D15" s="23">
        <f t="shared" si="3"/>
        <v>35.96487211987246</v>
      </c>
    </row>
    <row r="16" spans="1:4" ht="12.75">
      <c r="A16" s="6">
        <f t="shared" si="0"/>
        <v>40</v>
      </c>
      <c r="B16" s="19">
        <f t="shared" si="1"/>
        <v>8.181318681318679</v>
      </c>
      <c r="C16" s="20">
        <f t="shared" si="2"/>
        <v>5.436057431549669</v>
      </c>
      <c r="D16" s="23">
        <f t="shared" si="3"/>
        <v>41.40092955142213</v>
      </c>
    </row>
    <row r="17" spans="1:4" ht="14.25" customHeight="1">
      <c r="A17" s="6">
        <f t="shared" si="0"/>
        <v>45</v>
      </c>
      <c r="B17" s="19">
        <f t="shared" si="1"/>
        <v>10.89972527472527</v>
      </c>
      <c r="C17" s="20">
        <f t="shared" si="2"/>
        <v>5.691197976443662</v>
      </c>
      <c r="D17" s="23">
        <f t="shared" si="3"/>
        <v>47.09212752786579</v>
      </c>
    </row>
    <row r="18" spans="1:4" ht="14.25" customHeight="1">
      <c r="A18" s="6">
        <f t="shared" si="0"/>
        <v>50</v>
      </c>
      <c r="B18" s="19">
        <f t="shared" si="1"/>
        <v>14.2032967032967</v>
      </c>
      <c r="C18" s="20">
        <f>IF(ISBLANK(A18)=FALSE,SQRT((A18-A17)^2+(B18-B17)^2)," ")</f>
        <v>5.99279435519637</v>
      </c>
      <c r="D18" s="23">
        <f t="shared" si="3"/>
        <v>53.084921883062165</v>
      </c>
    </row>
    <row r="19" spans="1:4" ht="14.25" customHeight="1">
      <c r="A19" s="6">
        <f t="shared" si="0"/>
        <v>55</v>
      </c>
      <c r="B19" s="19">
        <f t="shared" si="1"/>
        <v>18.092032967032964</v>
      </c>
      <c r="C19" s="20">
        <f>IF(ISBLANK(A19)=FALSE,SQRT((A19-A18)^2+(B19-B18)^2)," ")</f>
        <v>6.334214215583293</v>
      </c>
      <c r="D19" s="23">
        <f t="shared" si="3"/>
        <v>59.41913609864546</v>
      </c>
    </row>
    <row r="20" spans="1:4" ht="14.25" customHeight="1">
      <c r="A20" s="6">
        <f t="shared" si="0"/>
        <v>60</v>
      </c>
      <c r="B20" s="19">
        <f t="shared" si="1"/>
        <v>22.565934065934066</v>
      </c>
      <c r="C20" s="20">
        <f>IF(ISBLANK(A20)=FALSE,SQRT((A20-A19)^2+(B20-B19)^2)," ")</f>
        <v>6.709380824096102</v>
      </c>
      <c r="D20" s="23">
        <f t="shared" si="3"/>
        <v>66.12851692274157</v>
      </c>
    </row>
    <row r="21" spans="1:4" ht="14.25" customHeight="1">
      <c r="A21" s="6">
        <f t="shared" si="0"/>
        <v>65</v>
      </c>
      <c r="B21" s="19">
        <f t="shared" si="1"/>
        <v>27.624999999999996</v>
      </c>
      <c r="C21" s="20">
        <f>IF(ISBLANK(A21)=FALSE,SQRT((A21-A20)^2+(B21-B20)^2)," ")</f>
        <v>7.112956356201434</v>
      </c>
      <c r="D21" s="23">
        <f t="shared" si="3"/>
        <v>73.241473278943</v>
      </c>
    </row>
    <row r="22" spans="1:4" ht="14.25" customHeight="1">
      <c r="A22" s="6"/>
      <c r="B22" s="19"/>
      <c r="C22" s="20"/>
      <c r="D22" s="23"/>
    </row>
    <row r="23" spans="1:4" ht="14.25" customHeight="1">
      <c r="A23" s="6"/>
      <c r="B23" s="19"/>
      <c r="C23" s="20"/>
      <c r="D23" s="23"/>
    </row>
    <row r="24" spans="1:4" ht="12.75">
      <c r="A24" s="6"/>
      <c r="B24" s="19"/>
      <c r="C24" s="20"/>
      <c r="D24" s="23"/>
    </row>
    <row r="25" spans="1:4" ht="13.5" thickBot="1">
      <c r="A25" s="22"/>
      <c r="B25" s="11"/>
      <c r="C25" s="13"/>
      <c r="D25" s="23"/>
    </row>
    <row r="26" spans="1:4" ht="13.5" thickBot="1">
      <c r="A26" s="14" t="s">
        <v>12</v>
      </c>
      <c r="B26" s="15"/>
      <c r="C26" s="16">
        <f>SUM(C8:C25)</f>
        <v>73.241473278943</v>
      </c>
      <c r="D26" s="9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T. Leverett</dc:creator>
  <cp:keywords/>
  <dc:description/>
  <cp:lastModifiedBy>Robert T. Leverett</cp:lastModifiedBy>
  <dcterms:created xsi:type="dcterms:W3CDTF">2008-03-12T21:56:23Z</dcterms:created>
  <dcterms:modified xsi:type="dcterms:W3CDTF">2008-03-20T00:08:39Z</dcterms:modified>
  <cp:category/>
  <cp:version/>
  <cp:contentType/>
  <cp:contentStatus/>
</cp:coreProperties>
</file>